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Graph1" sheetId="1" r:id="rId1"/>
    <sheet name="Poisson" sheetId="2" r:id="rId2"/>
    <sheet name="Graph3" sheetId="3" r:id="rId3"/>
    <sheet name="Approximation" sheetId="4" r:id="rId4"/>
  </sheets>
  <definedNames>
    <definedName name="_xlfn.BINOM.DIST" hidden="1">#NAME?</definedName>
    <definedName name="_xlfn.POISSON.DIST" hidden="1">#NAME?</definedName>
  </definedNames>
  <calcPr fullCalcOnLoad="1"/>
</workbook>
</file>

<file path=xl/comments2.xml><?xml version="1.0" encoding="utf-8"?>
<comments xmlns="http://schemas.openxmlformats.org/spreadsheetml/2006/main">
  <authors>
    <author>kahan?</author>
  </authors>
  <commentList>
    <comment ref="C1" authorId="0">
      <text>
        <r>
          <rPr>
            <b/>
            <i/>
            <sz val="11"/>
            <rFont val="Tahoma"/>
            <family val="2"/>
          </rPr>
          <t>On  peut utiliser la fonction intégrée d'Excel:loi binomiale avec la valeur vrai pour cumulatif.</t>
        </r>
        <r>
          <rPr>
            <sz val="8"/>
            <rFont val="Tahoma"/>
            <family val="2"/>
          </rPr>
          <t xml:space="preserve">
;;;
</t>
        </r>
      </text>
    </comment>
  </commentList>
</comments>
</file>

<file path=xl/comments4.xml><?xml version="1.0" encoding="utf-8"?>
<comments xmlns="http://schemas.openxmlformats.org/spreadsheetml/2006/main">
  <authors>
    <author>kahan?</author>
  </authors>
  <commentList>
    <comment ref="B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5"/>
            <rFont val="Tahoma"/>
            <family val="2"/>
          </rPr>
          <t>Si n≥50, p</t>
        </r>
        <r>
          <t>≤</t>
        </r>
        <r>
          <rPr>
            <b/>
            <sz val="15"/>
            <rFont val="Tahoma"/>
            <family val="2"/>
          </rPr>
          <t>0,1 et np≤5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<sst xmlns="http://schemas.openxmlformats.org/spreadsheetml/2006/main" count="37" uniqueCount="33">
  <si>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>Approximation de la loi Binomiale par la loi de Poisson</t>
  </si>
  <si>
    <t>Loi Binomiale</t>
  </si>
  <si>
    <t>B(60;0,07)</t>
  </si>
  <si>
    <t>Loi de Poisson</t>
  </si>
  <si>
    <t>n=</t>
  </si>
  <si>
    <t>Valeurs de  X</t>
  </si>
  <si>
    <t>P{X=k}</t>
  </si>
  <si>
    <t>p=</t>
  </si>
  <si>
    <t>B(n;p)</t>
  </si>
  <si>
    <t>E(X)=</t>
  </si>
  <si>
    <t>l=</t>
  </si>
  <si>
    <t>La loi des événements RARES</t>
  </si>
  <si>
    <r>
      <t>Loi de Poisson de paramètre  λ :  P(X=k)=(λ</t>
    </r>
    <r>
      <rPr>
        <b/>
        <vertAlign val="superscript"/>
        <sz val="14"/>
        <rFont val="Arial"/>
        <family val="2"/>
      </rPr>
      <t>k</t>
    </r>
    <r>
      <rPr>
        <b/>
        <sz val="14"/>
        <rFont val="Arial"/>
        <family val="2"/>
      </rPr>
      <t>/k!)e</t>
    </r>
    <r>
      <rPr>
        <b/>
        <vertAlign val="superscript"/>
        <sz val="14"/>
        <rFont val="Arial"/>
        <family val="2"/>
      </rPr>
      <t xml:space="preserve">-λ </t>
    </r>
    <r>
      <rPr>
        <b/>
        <sz val="14"/>
        <rFont val="Arial"/>
        <family val="2"/>
      </rPr>
      <t>; λ représente l'espérance de X</t>
    </r>
  </si>
  <si>
    <t>Pour une loi de Poisson : E(X)=V(X)=λ</t>
  </si>
  <si>
    <t>k</t>
  </si>
  <si>
    <t>P(X=k)</t>
  </si>
  <si>
    <r>
      <t>P(X</t>
    </r>
    <r>
      <rPr>
        <sz val="14"/>
        <rFont val="Symbol"/>
        <family val="1"/>
      </rPr>
      <t>£</t>
    </r>
    <r>
      <rPr>
        <sz val="14"/>
        <rFont val="Arial"/>
        <family val="2"/>
      </rPr>
      <t>k)</t>
    </r>
  </si>
  <si>
    <t>k*P(X=k)</t>
  </si>
  <si>
    <t>λ</t>
  </si>
  <si>
    <t>Faîtes varier le paramètre : 0,5; 7, etc et observer.</t>
  </si>
  <si>
    <t>1837- Siméon Denis POISSON</t>
  </si>
  <si>
    <t>Remplisser le tableau pour la valeur 3 du paramètre, pour k variant de 0 à 50. Vérifier la valeur de l'espérance. Représenter la loi de probabilité par un diagramme en bâtons. Préciser le mode .</t>
  </si>
  <si>
    <t>P{Y=k}</t>
  </si>
  <si>
    <t>E(Y)=</t>
  </si>
  <si>
    <r>
      <t>s(</t>
    </r>
    <r>
      <rPr>
        <b/>
        <sz val="18"/>
        <rFont val="Times New Roman"/>
        <family val="1"/>
      </rPr>
      <t>Y</t>
    </r>
    <r>
      <rPr>
        <b/>
        <sz val="18"/>
        <rFont val="Symbol"/>
        <family val="1"/>
      </rPr>
      <t>)=</t>
    </r>
  </si>
  <si>
    <r>
      <t>s(</t>
    </r>
    <r>
      <rPr>
        <b/>
        <sz val="18"/>
        <rFont val="Times New Roman"/>
        <family val="1"/>
      </rPr>
      <t>X</t>
    </r>
    <r>
      <rPr>
        <b/>
        <sz val="18"/>
        <rFont val="Symbol"/>
        <family val="1"/>
      </rPr>
      <t>)=</t>
    </r>
  </si>
  <si>
    <t>E(X)</t>
  </si>
  <si>
    <t>V(x)</t>
  </si>
  <si>
    <t>Erreur</t>
  </si>
  <si>
    <t>p(Y=k)-P(X=k)</t>
  </si>
  <si>
    <r>
      <t>P(</t>
    </r>
    <r>
      <rPr>
        <b/>
        <sz val="20"/>
        <color indexed="8"/>
        <rFont val="Symbol"/>
        <family val="1"/>
      </rPr>
      <t>l</t>
    </r>
    <r>
      <rPr>
        <b/>
        <sz val="20"/>
        <color indexed="8"/>
        <rFont val="Times New Roman"/>
        <family val="1"/>
      </rPr>
      <t>)</t>
    </r>
  </si>
  <si>
    <t>q</t>
  </si>
  <si>
    <t>ET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</si>
</sst>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0"/>
    <numFmt numFmtId="174" formatCode="0.0000E+00"/>
    <numFmt numFmtId="175" formatCode="0.000"/>
    <numFmt numFmtId="176" formatCode="0.000000"/>
    <numFmt numFmtId="177" formatCode="0.0000000"/>
    <numFmt numFmtId="178" formatCode="0.00000000"/>
    <numFmt numFmtId="179" formatCode="0.000000000"/>
    <numFmt numFmtId="180" formatCode="0.00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Times New Roman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Times New Roman"/>
      <family val="1"/>
    </font>
    <font>
      <sz val="8"/>
      <name val="Tahoma"/>
      <family val="0"/>
    </font>
    <font>
      <b/>
      <sz val="11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4"/>
      <name val="Symbol"/>
      <family val="1"/>
    </font>
    <font>
      <b/>
      <i/>
      <sz val="11"/>
      <name val="Tahoma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name val="Symbol"/>
      <family val="1"/>
    </font>
    <font>
      <b/>
      <sz val="16"/>
      <name val="Times New Roman"/>
      <family val="1"/>
    </font>
    <font>
      <b/>
      <sz val="18"/>
      <name val="Arial"/>
      <family val="2"/>
    </font>
    <font>
      <b/>
      <sz val="15"/>
      <name val="Tahoma"/>
      <family val="2"/>
    </font>
    <font>
      <b/>
      <sz val="15"/>
      <name val="Calibri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0"/>
      <name val="Times"/>
      <family val="1"/>
    </font>
    <font>
      <b/>
      <sz val="20"/>
      <color indexed="8"/>
      <name val="Times New Roman"/>
      <family val="1"/>
    </font>
    <font>
      <b/>
      <sz val="20"/>
      <color indexed="8"/>
      <name val="Symbol"/>
      <family val="1"/>
    </font>
    <font>
      <sz val="10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6"/>
      <color indexed="8"/>
      <name val="Calibri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3" fillId="0" borderId="2" applyNumberFormat="0" applyFill="0" applyAlignment="0" applyProtection="0"/>
    <xf numFmtId="0" fontId="5" fillId="4" borderId="3" applyNumberFormat="0" applyFont="0" applyAlignment="0" applyProtection="0"/>
    <xf numFmtId="0" fontId="6" fillId="7" borderId="1" applyNumberFormat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15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</cellStyleXfs>
  <cellXfs count="65">
    <xf numFmtId="0" fontId="0" fillId="0" borderId="0" xfId="0" applyAlignment="1">
      <alignment/>
    </xf>
    <xf numFmtId="0" fontId="5" fillId="0" borderId="0" xfId="52">
      <alignment/>
      <protection/>
    </xf>
    <xf numFmtId="0" fontId="27" fillId="18" borderId="10" xfId="0" applyFont="1" applyFill="1" applyBorder="1" applyAlignment="1">
      <alignment/>
    </xf>
    <xf numFmtId="0" fontId="27" fillId="18" borderId="11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18" borderId="14" xfId="0" applyFont="1" applyFill="1" applyBorder="1" applyAlignment="1">
      <alignment/>
    </xf>
    <xf numFmtId="0" fontId="33" fillId="7" borderId="12" xfId="52" applyFont="1" applyFill="1" applyBorder="1" applyAlignment="1">
      <alignment horizontal="center"/>
      <protection/>
    </xf>
    <xf numFmtId="0" fontId="33" fillId="2" borderId="12" xfId="52" applyFont="1" applyFill="1" applyBorder="1" applyAlignment="1">
      <alignment horizontal="center"/>
      <protection/>
    </xf>
    <xf numFmtId="0" fontId="32" fillId="7" borderId="12" xfId="52" applyFont="1" applyFill="1" applyBorder="1" applyAlignment="1">
      <alignment horizontal="center"/>
      <protection/>
    </xf>
    <xf numFmtId="0" fontId="27" fillId="18" borderId="15" xfId="0" applyFont="1" applyFill="1" applyBorder="1" applyAlignment="1">
      <alignment horizontal="center"/>
    </xf>
    <xf numFmtId="0" fontId="27" fillId="15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5" fillId="19" borderId="14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/>
    </xf>
    <xf numFmtId="0" fontId="27" fillId="20" borderId="12" xfId="0" applyFont="1" applyFill="1" applyBorder="1" applyAlignment="1">
      <alignment/>
    </xf>
    <xf numFmtId="0" fontId="27" fillId="0" borderId="17" xfId="0" applyFont="1" applyBorder="1" applyAlignment="1">
      <alignment/>
    </xf>
    <xf numFmtId="0" fontId="5" fillId="0" borderId="12" xfId="52" applyBorder="1" applyAlignment="1">
      <alignment horizontal="center"/>
      <protection/>
    </xf>
    <xf numFmtId="0" fontId="34" fillId="21" borderId="12" xfId="52" applyFont="1" applyFill="1" applyBorder="1" applyAlignment="1">
      <alignment horizontal="center" vertical="center"/>
      <protection/>
    </xf>
    <xf numFmtId="0" fontId="5" fillId="0" borderId="0" xfId="52" applyAlignment="1">
      <alignment horizontal="center"/>
      <protection/>
    </xf>
    <xf numFmtId="0" fontId="31" fillId="21" borderId="18" xfId="52" applyFont="1" applyFill="1" applyBorder="1" applyAlignment="1">
      <alignment horizontal="center" vertical="center"/>
      <protection/>
    </xf>
    <xf numFmtId="0" fontId="32" fillId="7" borderId="19" xfId="52" applyFont="1" applyFill="1" applyBorder="1" applyAlignment="1">
      <alignment horizontal="center"/>
      <protection/>
    </xf>
    <xf numFmtId="0" fontId="32" fillId="7" borderId="20" xfId="52" applyFont="1" applyFill="1" applyBorder="1" applyAlignment="1">
      <alignment horizontal="center"/>
      <protection/>
    </xf>
    <xf numFmtId="0" fontId="34" fillId="22" borderId="12" xfId="52" applyNumberFormat="1" applyFont="1" applyFill="1" applyBorder="1" applyAlignment="1">
      <alignment horizontal="center"/>
      <protection/>
    </xf>
    <xf numFmtId="0" fontId="32" fillId="0" borderId="12" xfId="52" applyFont="1" applyBorder="1" applyAlignment="1">
      <alignment horizontal="center"/>
      <protection/>
    </xf>
    <xf numFmtId="0" fontId="20" fillId="0" borderId="21" xfId="52" applyFont="1" applyBorder="1" applyAlignment="1">
      <alignment horizontal="center"/>
      <protection/>
    </xf>
    <xf numFmtId="0" fontId="20" fillId="0" borderId="0" xfId="52" applyFont="1">
      <alignment/>
      <protection/>
    </xf>
    <xf numFmtId="179" fontId="27" fillId="0" borderId="12" xfId="0" applyNumberFormat="1" applyFont="1" applyBorder="1" applyAlignment="1">
      <alignment/>
    </xf>
    <xf numFmtId="0" fontId="27" fillId="23" borderId="12" xfId="0" applyFont="1" applyFill="1" applyBorder="1" applyAlignment="1">
      <alignment/>
    </xf>
    <xf numFmtId="0" fontId="40" fillId="15" borderId="22" xfId="52" applyFont="1" applyFill="1" applyBorder="1" applyAlignment="1">
      <alignment horizontal="center"/>
      <protection/>
    </xf>
    <xf numFmtId="0" fontId="38" fillId="17" borderId="0" xfId="52" applyFont="1" applyFill="1" applyBorder="1" applyAlignment="1">
      <alignment horizontal="center"/>
      <protection/>
    </xf>
    <xf numFmtId="0" fontId="38" fillId="17" borderId="23" xfId="52" applyFont="1" applyFill="1" applyBorder="1" applyAlignment="1">
      <alignment horizontal="center"/>
      <protection/>
    </xf>
    <xf numFmtId="0" fontId="41" fillId="24" borderId="24" xfId="52" applyFont="1" applyFill="1" applyBorder="1" applyAlignment="1">
      <alignment horizontal="center"/>
      <protection/>
    </xf>
    <xf numFmtId="0" fontId="32" fillId="20" borderId="12" xfId="52" applyFont="1" applyFill="1" applyBorder="1" applyAlignment="1">
      <alignment horizontal="center" vertical="center"/>
      <protection/>
    </xf>
    <xf numFmtId="0" fontId="5" fillId="23" borderId="12" xfId="52" applyFill="1" applyBorder="1" applyAlignment="1">
      <alignment horizontal="center"/>
      <protection/>
    </xf>
    <xf numFmtId="0" fontId="34" fillId="23" borderId="12" xfId="52" applyNumberFormat="1" applyFont="1" applyFill="1" applyBorder="1" applyAlignment="1">
      <alignment horizontal="center"/>
      <protection/>
    </xf>
    <xf numFmtId="0" fontId="30" fillId="19" borderId="0" xfId="0" applyFont="1" applyFill="1" applyAlignment="1">
      <alignment horizontal="center"/>
    </xf>
    <xf numFmtId="0" fontId="23" fillId="25" borderId="25" xfId="0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center" vertical="center"/>
    </xf>
    <xf numFmtId="0" fontId="23" fillId="25" borderId="27" xfId="0" applyFont="1" applyFill="1" applyBorder="1" applyAlignment="1">
      <alignment horizontal="center" vertical="center"/>
    </xf>
    <xf numFmtId="0" fontId="24" fillId="26" borderId="28" xfId="0" applyFont="1" applyFill="1" applyBorder="1" applyAlignment="1">
      <alignment horizontal="center" vertical="center" wrapText="1"/>
    </xf>
    <xf numFmtId="0" fontId="24" fillId="26" borderId="29" xfId="0" applyFont="1" applyFill="1" applyBorder="1" applyAlignment="1">
      <alignment horizontal="center" vertical="center" wrapText="1"/>
    </xf>
    <xf numFmtId="0" fontId="24" fillId="26" borderId="30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6" borderId="31" xfId="0" applyFont="1" applyFill="1" applyBorder="1" applyAlignment="1">
      <alignment horizontal="center" vertical="center" wrapText="1"/>
    </xf>
    <xf numFmtId="0" fontId="24" fillId="26" borderId="32" xfId="0" applyFont="1" applyFill="1" applyBorder="1" applyAlignment="1">
      <alignment horizontal="center" vertical="center" wrapText="1"/>
    </xf>
    <xf numFmtId="0" fontId="24" fillId="26" borderId="33" xfId="0" applyFont="1" applyFill="1" applyBorder="1" applyAlignment="1">
      <alignment horizontal="center" vertical="center" wrapText="1"/>
    </xf>
    <xf numFmtId="0" fontId="24" fillId="26" borderId="34" xfId="0" applyFont="1" applyFill="1" applyBorder="1" applyAlignment="1">
      <alignment horizontal="center" vertical="center" wrapText="1"/>
    </xf>
    <xf numFmtId="0" fontId="26" fillId="27" borderId="0" xfId="0" applyFont="1" applyFill="1" applyAlignment="1">
      <alignment horizontal="center" vertical="center"/>
    </xf>
    <xf numFmtId="0" fontId="24" fillId="10" borderId="0" xfId="0" applyFont="1" applyFill="1" applyAlignment="1">
      <alignment horizontal="center" vertical="center" wrapText="1"/>
    </xf>
    <xf numFmtId="0" fontId="23" fillId="20" borderId="25" xfId="0" applyFont="1" applyFill="1" applyBorder="1" applyAlignment="1">
      <alignment horizontal="center"/>
    </xf>
    <xf numFmtId="0" fontId="23" fillId="20" borderId="26" xfId="0" applyFont="1" applyFill="1" applyBorder="1" applyAlignment="1">
      <alignment horizontal="center"/>
    </xf>
    <xf numFmtId="0" fontId="23" fillId="20" borderId="27" xfId="0" applyFont="1" applyFill="1" applyBorder="1" applyAlignment="1">
      <alignment horizontal="center"/>
    </xf>
    <xf numFmtId="0" fontId="39" fillId="28" borderId="35" xfId="52" applyFont="1" applyFill="1" applyBorder="1" applyAlignment="1">
      <alignment horizontal="center" vertical="center"/>
      <protection/>
    </xf>
    <xf numFmtId="0" fontId="39" fillId="28" borderId="36" xfId="52" applyFont="1" applyFill="1" applyBorder="1" applyAlignment="1">
      <alignment horizontal="center" vertical="center"/>
      <protection/>
    </xf>
    <xf numFmtId="0" fontId="20" fillId="29" borderId="0" xfId="52" applyFont="1" applyFill="1" applyAlignment="1">
      <alignment horizontal="center" vertical="center"/>
      <protection/>
    </xf>
    <xf numFmtId="0" fontId="39" fillId="22" borderId="0" xfId="52" applyFont="1" applyFill="1" applyAlignment="1">
      <alignment horizontal="center" wrapText="1"/>
      <protection/>
    </xf>
    <xf numFmtId="0" fontId="39" fillId="22" borderId="37" xfId="52" applyFont="1" applyFill="1" applyBorder="1" applyAlignment="1">
      <alignment horizontal="center" wrapText="1"/>
      <protection/>
    </xf>
    <xf numFmtId="0" fontId="38" fillId="20" borderId="12" xfId="52" applyFont="1" applyFill="1" applyBorder="1">
      <alignment/>
      <protection/>
    </xf>
    <xf numFmtId="0" fontId="38" fillId="0" borderId="12" xfId="52" applyFont="1" applyBorder="1" applyAlignment="1">
      <alignment horizontal="center"/>
      <protection/>
    </xf>
    <xf numFmtId="172" fontId="32" fillId="7" borderId="0" xfId="52" applyNumberFormat="1" applyFont="1" applyFill="1" applyBorder="1" applyAlignment="1">
      <alignment horizontal="center"/>
      <protection/>
    </xf>
    <xf numFmtId="172" fontId="32" fillId="2" borderId="12" xfId="52" applyNumberFormat="1" applyFont="1" applyFill="1" applyBorder="1" applyAlignment="1">
      <alignment horizontal="center"/>
      <protection/>
    </xf>
    <xf numFmtId="172" fontId="32" fillId="7" borderId="12" xfId="52" applyNumberFormat="1" applyFont="1" applyFill="1" applyBorder="1" applyAlignment="1">
      <alignment horizontal="center"/>
      <protection/>
    </xf>
    <xf numFmtId="172" fontId="38" fillId="0" borderId="12" xfId="52" applyNumberFormat="1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3td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09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Poisson!$A$2:$A$52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Poisson!$B$2:$B$52</c:f>
              <c:numCache>
                <c:ptCount val="51"/>
                <c:pt idx="0">
                  <c:v>0.049787068367863944</c:v>
                </c:pt>
                <c:pt idx="1">
                  <c:v>0.14936120510359185</c:v>
                </c:pt>
                <c:pt idx="2">
                  <c:v>0.22404180765538775</c:v>
                </c:pt>
                <c:pt idx="3">
                  <c:v>0.22404180765538778</c:v>
                </c:pt>
                <c:pt idx="4">
                  <c:v>0.16803135574154085</c:v>
                </c:pt>
                <c:pt idx="5">
                  <c:v>0.1008188134449245</c:v>
                </c:pt>
                <c:pt idx="6">
                  <c:v>0.05040940672246226</c:v>
                </c:pt>
                <c:pt idx="7">
                  <c:v>0.021604031452483807</c:v>
                </c:pt>
                <c:pt idx="8">
                  <c:v>0.008101511794681437</c:v>
                </c:pt>
                <c:pt idx="9">
                  <c:v>0.002700503931560477</c:v>
                </c:pt>
                <c:pt idx="10">
                  <c:v>0.0008101511794681424</c:v>
                </c:pt>
                <c:pt idx="11">
                  <c:v>0.00022095032167312987</c:v>
                </c:pt>
                <c:pt idx="12">
                  <c:v>5.5237580418282596E-05</c:v>
                </c:pt>
                <c:pt idx="13">
                  <c:v>1.2747133942680586E-05</c:v>
                </c:pt>
                <c:pt idx="14">
                  <c:v>2.7315287020029766E-06</c:v>
                </c:pt>
                <c:pt idx="15">
                  <c:v>5.463057404005967E-07</c:v>
                </c:pt>
                <c:pt idx="16">
                  <c:v>1.0243232632511179E-07</c:v>
                </c:pt>
                <c:pt idx="17">
                  <c:v>1.8076292880902042E-08</c:v>
                </c:pt>
                <c:pt idx="18">
                  <c:v>3.012715480150349E-09</c:v>
                </c:pt>
                <c:pt idx="19">
                  <c:v>4.75691917918477E-10</c:v>
                </c:pt>
                <c:pt idx="20">
                  <c:v>7.135378768777135E-11</c:v>
                </c:pt>
                <c:pt idx="21">
                  <c:v>1.019339824111021E-11</c:v>
                </c:pt>
                <c:pt idx="22">
                  <c:v>1.3900088510604827E-12</c:v>
                </c:pt>
                <c:pt idx="23">
                  <c:v>1.813055023122361E-13</c:v>
                </c:pt>
                <c:pt idx="24">
                  <c:v>2.2663187789029742E-14</c:v>
                </c:pt>
                <c:pt idx="25">
                  <c:v>2.719582534683551E-15</c:v>
                </c:pt>
                <c:pt idx="26">
                  <c:v>3.1379798477118163E-16</c:v>
                </c:pt>
                <c:pt idx="27">
                  <c:v>3.4866442752352905E-17</c:v>
                </c:pt>
                <c:pt idx="28">
                  <c:v>3.735690294894988E-18</c:v>
                </c:pt>
                <c:pt idx="29">
                  <c:v>3.8645072016154974E-19</c:v>
                </c:pt>
                <c:pt idx="30">
                  <c:v>3.864507201615456E-20</c:v>
                </c:pt>
                <c:pt idx="31">
                  <c:v>3.739845678982734E-21</c:v>
                </c:pt>
                <c:pt idx="32">
                  <c:v>3.506105324046309E-22</c:v>
                </c:pt>
                <c:pt idx="33">
                  <c:v>3.1873684764057476E-23</c:v>
                </c:pt>
                <c:pt idx="34">
                  <c:v>2.812383949769795E-24</c:v>
                </c:pt>
                <c:pt idx="35">
                  <c:v>2.4106148140883866E-25</c:v>
                </c:pt>
                <c:pt idx="36">
                  <c:v>2.0088456784069736E-26</c:v>
                </c:pt>
                <c:pt idx="37">
                  <c:v>1.6287937933029474E-27</c:v>
                </c:pt>
                <c:pt idx="38">
                  <c:v>1.285889836818115E-28</c:v>
                </c:pt>
                <c:pt idx="39">
                  <c:v>9.891460283216312E-30</c:v>
                </c:pt>
                <c:pt idx="40">
                  <c:v>7.418595212412275E-31</c:v>
                </c:pt>
                <c:pt idx="41">
                  <c:v>5.428240399326074E-32</c:v>
                </c:pt>
                <c:pt idx="42">
                  <c:v>3.8773145709472375E-33</c:v>
                </c:pt>
                <c:pt idx="43">
                  <c:v>2.70510318903291E-34</c:v>
                </c:pt>
                <c:pt idx="44">
                  <c:v>1.8443885379769884E-35</c:v>
                </c:pt>
                <c:pt idx="45">
                  <c:v>1.2295923586513161E-36</c:v>
                </c:pt>
                <c:pt idx="46">
                  <c:v>8.019080599899897E-38</c:v>
                </c:pt>
                <c:pt idx="47">
                  <c:v>5.118562085042514E-39</c:v>
                </c:pt>
                <c:pt idx="48">
                  <c:v>3.1991013031515944E-40</c:v>
                </c:pt>
                <c:pt idx="49">
                  <c:v>1.958633450909112E-41</c:v>
                </c:pt>
                <c:pt idx="50">
                  <c:v>1.175180070545466E-42</c:v>
                </c:pt>
              </c:numCache>
            </c:numRef>
          </c:val>
        </c:ser>
        <c:axId val="23685235"/>
        <c:axId val="39472600"/>
      </c:barChart>
      <c:catAx>
        <c:axId val="2368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2600"/>
        <c:crosses val="autoZero"/>
        <c:auto val="1"/>
        <c:lblOffset val="100"/>
        <c:tickLblSkip val="1"/>
        <c:noMultiLvlLbl val="0"/>
      </c:catAx>
      <c:valAx>
        <c:axId val="39472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5235"/>
        <c:crossesAt val="1"/>
        <c:crossBetween val="between"/>
        <c:dispUnits/>
      </c:valAx>
      <c:spPr>
        <a:solidFill>
          <a:srgbClr val="C3D69B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5"/>
          <c:y val="0.4815"/>
          <c:w val="0.057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8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tx>
            <c:v>BINOMIALE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Approximation!$C$6:$C$66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Approximation!$D$6:$D$66</c:f>
              <c:numCache>
                <c:ptCount val="61"/>
                <c:pt idx="0">
                  <c:v>0.012852183368996819</c:v>
                </c:pt>
                <c:pt idx="1">
                  <c:v>0.058042118440630786</c:v>
                </c:pt>
                <c:pt idx="2">
                  <c:v>0.12887846729021785</c:v>
                </c:pt>
                <c:pt idx="3">
                  <c:v>0.1875435760567328</c:v>
                </c:pt>
                <c:pt idx="4">
                  <c:v>0.20115560980278596</c:v>
                </c:pt>
                <c:pt idx="5">
                  <c:v>0.16957634202729488</c:v>
                </c:pt>
                <c:pt idx="6">
                  <c:v>0.1170015979937429</c:v>
                </c:pt>
                <c:pt idx="7">
                  <c:v>0.06793641173830232</c:v>
                </c:pt>
                <c:pt idx="8">
                  <c:v>0.03387689348778249</c:v>
                </c:pt>
                <c:pt idx="9">
                  <c:v>0.014732603619537411</c:v>
                </c:pt>
                <c:pt idx="10">
                  <c:v>0.005655418808790171</c:v>
                </c:pt>
                <c:pt idx="11">
                  <c:v>0.0019348940206027003</c:v>
                </c:pt>
                <c:pt idx="12">
                  <c:v>0.0005946851694146287</c:v>
                </c:pt>
                <c:pt idx="13">
                  <c:v>0.00016527230514748996</c:v>
                </c:pt>
                <c:pt idx="14">
                  <c:v>4.176235667705396E-05</c:v>
                </c:pt>
                <c:pt idx="15">
                  <c:v>9.639769784954405E-06</c:v>
                </c:pt>
                <c:pt idx="16">
                  <c:v>2.040677071411714E-06</c:v>
                </c:pt>
                <c:pt idx="17">
                  <c:v>3.9755125742872124E-07</c:v>
                </c:pt>
                <c:pt idx="18">
                  <c:v>7.148323087577368E-08</c:v>
                </c:pt>
                <c:pt idx="19">
                  <c:v>1.189364452602007E-08</c:v>
                </c:pt>
                <c:pt idx="20">
                  <c:v>1.8352021392299764E-09</c:v>
                </c:pt>
                <c:pt idx="21">
                  <c:v>2.631114178107515E-10</c:v>
                </c:pt>
                <c:pt idx="22">
                  <c:v>3.5107241965950344E-11</c:v>
                </c:pt>
                <c:pt idx="23">
                  <c:v>4.3658374768316086E-12</c:v>
                </c:pt>
                <c:pt idx="24">
                  <c:v>5.066092771054653E-13</c:v>
                </c:pt>
                <c:pt idx="25">
                  <c:v>5.490990874433408E-14</c:v>
                </c:pt>
                <c:pt idx="26">
                  <c:v>5.563659074591309E-15</c:v>
                </c:pt>
                <c:pt idx="27">
                  <c:v>5.273400476912508E-16</c:v>
                </c:pt>
                <c:pt idx="28">
                  <c:v>4.678016552099771E-17</c:v>
                </c:pt>
                <c:pt idx="29">
                  <c:v>3.885338181944223E-18</c:v>
                </c:pt>
                <c:pt idx="30">
                  <c:v>3.021929697067716E-19</c:v>
                </c:pt>
                <c:pt idx="31">
                  <c:v>2.201197490059747E-20</c:v>
                </c:pt>
                <c:pt idx="32">
                  <c:v>1.5014888793081997E-21</c:v>
                </c:pt>
                <c:pt idx="33">
                  <c:v>9.589176290140376E-23</c:v>
                </c:pt>
                <c:pt idx="34">
                  <c:v>5.73167083756029E-24</c:v>
                </c:pt>
                <c:pt idx="35">
                  <c:v>3.204805199496079E-25</c:v>
                </c:pt>
                <c:pt idx="36">
                  <c:v>1.6751520606685002E-26</c:v>
                </c:pt>
                <c:pt idx="37">
                  <c:v>8.178597680683056E-28</c:v>
                </c:pt>
                <c:pt idx="38">
                  <c:v>3.7259598941425527E-29</c:v>
                </c:pt>
                <c:pt idx="39">
                  <c:v>1.5820177107746316E-30</c:v>
                </c:pt>
                <c:pt idx="40">
                  <c:v>6.25152159902862E-32</c:v>
                </c:pt>
                <c:pt idx="41">
                  <c:v>2.2953396901758003E-33</c:v>
                </c:pt>
                <c:pt idx="42">
                  <c:v>7.815672780168352E-35</c:v>
                </c:pt>
                <c:pt idx="43">
                  <c:v>2.462552563894025E-36</c:v>
                </c:pt>
                <c:pt idx="44">
                  <c:v>7.161382089525665E-38</c:v>
                </c:pt>
                <c:pt idx="45">
                  <c:v>1.9165467001836903E-39</c:v>
                </c:pt>
                <c:pt idx="46">
                  <c:v>4.704006627379242E-41</c:v>
                </c:pt>
                <c:pt idx="47">
                  <c:v>1.0546617467013667E-42</c:v>
                </c:pt>
                <c:pt idx="48">
                  <c:v>2.149960101922591E-44</c:v>
                </c:pt>
                <c:pt idx="49">
                  <c:v>3.963060095709938E-46</c:v>
                </c:pt>
                <c:pt idx="50">
                  <c:v>6.56248661010016E-48</c:v>
                </c:pt>
                <c:pt idx="51">
                  <c:v>9.685305981594278E-50</c:v>
                </c:pt>
                <c:pt idx="52">
                  <c:v>1.2617334095128982E-51</c:v>
                </c:pt>
                <c:pt idx="53">
                  <c:v>1.4334970771499944E-53</c:v>
                </c:pt>
                <c:pt idx="54">
                  <c:v>1.3986729745191057E-55</c:v>
                </c:pt>
                <c:pt idx="55">
                  <c:v>1.1484704776109952E-57</c:v>
                </c:pt>
                <c:pt idx="56">
                  <c:v>7.718215575342645E-60</c:v>
                </c:pt>
                <c:pt idx="57">
                  <c:v>4.076778647606053E-62</c:v>
                </c:pt>
                <c:pt idx="58">
                  <c:v>1.587177449012341E-64</c:v>
                </c:pt>
                <c:pt idx="59">
                  <c:v>4.0496599756101194E-67</c:v>
                </c:pt>
                <c:pt idx="60">
                  <c:v>5.080218607396291E-70</c:v>
                </c:pt>
              </c:numCache>
            </c:numRef>
          </c:val>
        </c:ser>
        <c:ser>
          <c:idx val="1"/>
          <c:order val="1"/>
          <c:tx>
            <c:v>POISSON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Approximation!$C$6:$C$66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Approximation!$E$6:$E$66</c:f>
              <c:numCache>
                <c:ptCount val="61"/>
                <c:pt idx="0">
                  <c:v>0.014995576820477703</c:v>
                </c:pt>
                <c:pt idx="1">
                  <c:v>0.06298142264600637</c:v>
                </c:pt>
                <c:pt idx="2">
                  <c:v>0.13226098755661336</c:v>
                </c:pt>
                <c:pt idx="3">
                  <c:v>0.18516538257925874</c:v>
                </c:pt>
                <c:pt idx="4">
                  <c:v>0.19442365170822168</c:v>
                </c:pt>
                <c:pt idx="5">
                  <c:v>0.1633158674349062</c:v>
                </c:pt>
                <c:pt idx="6">
                  <c:v>0.11432110720443435</c:v>
                </c:pt>
                <c:pt idx="7">
                  <c:v>0.06859266432266062</c:v>
                </c:pt>
                <c:pt idx="8">
                  <c:v>0.03601114876939683</c:v>
                </c:pt>
                <c:pt idx="9">
                  <c:v>0.01680520275905185</c:v>
                </c:pt>
                <c:pt idx="10">
                  <c:v>0.007058185158801768</c:v>
                </c:pt>
                <c:pt idx="11">
                  <c:v>0.0026949434242697703</c:v>
                </c:pt>
                <c:pt idx="12">
                  <c:v>0.000943230198494421</c:v>
                </c:pt>
                <c:pt idx="13">
                  <c:v>0.0003047359102828129</c:v>
                </c:pt>
                <c:pt idx="14">
                  <c:v>9.142077308484389E-05</c:v>
                </c:pt>
                <c:pt idx="15">
                  <c:v>2.5597816463756317E-05</c:v>
                </c:pt>
                <c:pt idx="16">
                  <c:v>6.719426821736021E-06</c:v>
                </c:pt>
                <c:pt idx="17">
                  <c:v>1.6600936853700768E-06</c:v>
                </c:pt>
                <c:pt idx="18">
                  <c:v>3.873551932530173E-07</c:v>
                </c:pt>
                <c:pt idx="19">
                  <c:v>8.562588482435128E-08</c:v>
                </c:pt>
                <c:pt idx="20">
                  <c:v>1.7981435813113765E-08</c:v>
                </c:pt>
                <c:pt idx="21">
                  <c:v>3.596287162622769E-09</c:v>
                </c:pt>
                <c:pt idx="22">
                  <c:v>6.865639128643411E-10</c:v>
                </c:pt>
                <c:pt idx="23">
                  <c:v>1.2537254061001033E-10</c:v>
                </c:pt>
                <c:pt idx="24">
                  <c:v>2.194019460675186E-11</c:v>
                </c:pt>
                <c:pt idx="25">
                  <c:v>3.685952693934311E-12</c:v>
                </c:pt>
                <c:pt idx="26">
                  <c:v>5.954231274816965E-13</c:v>
                </c:pt>
                <c:pt idx="27">
                  <c:v>9.262137538604198E-14</c:v>
                </c:pt>
                <c:pt idx="28">
                  <c:v>1.3893206307906262E-14</c:v>
                </c:pt>
                <c:pt idx="29">
                  <c:v>2.0121195342484874E-15</c:v>
                </c:pt>
                <c:pt idx="30">
                  <c:v>2.8169673479478895E-16</c:v>
                </c:pt>
                <c:pt idx="31">
                  <c:v>3.816536406897146E-17</c:v>
                </c:pt>
                <c:pt idx="32">
                  <c:v>5.009204034052458E-18</c:v>
                </c:pt>
                <c:pt idx="33">
                  <c:v>6.375350588794011E-19</c:v>
                </c:pt>
                <c:pt idx="34">
                  <c:v>7.875433080275053E-20</c:v>
                </c:pt>
                <c:pt idx="35">
                  <c:v>9.450519696330089E-21</c:v>
                </c:pt>
                <c:pt idx="36">
                  <c:v>1.1025606312385086E-21</c:v>
                </c:pt>
                <c:pt idx="37">
                  <c:v>1.2515553111355915E-22</c:v>
                </c:pt>
                <c:pt idx="38">
                  <c:v>1.383297975465661E-23</c:v>
                </c:pt>
                <c:pt idx="39">
                  <c:v>1.489705512039937E-24</c:v>
                </c:pt>
                <c:pt idx="40">
                  <c:v>1.5641907876419188E-25</c:v>
                </c:pt>
                <c:pt idx="41">
                  <c:v>1.602341782462492E-26</c:v>
                </c:pt>
                <c:pt idx="42">
                  <c:v>1.6023417824624508E-27</c:v>
                </c:pt>
                <c:pt idx="43">
                  <c:v>1.5650780200796196E-28</c:v>
                </c:pt>
                <c:pt idx="44">
                  <c:v>1.4939381100760235E-29</c:v>
                </c:pt>
                <c:pt idx="45">
                  <c:v>1.3943422360709434E-30</c:v>
                </c:pt>
                <c:pt idx="46">
                  <c:v>1.273095085108244E-31</c:v>
                </c:pt>
                <c:pt idx="47">
                  <c:v>1.1376594377563E-32</c:v>
                </c:pt>
                <c:pt idx="48">
                  <c:v>9.954520080367618E-34</c:v>
                </c:pt>
                <c:pt idx="49">
                  <c:v>8.532445783172298E-35</c:v>
                </c:pt>
                <c:pt idx="50">
                  <c:v>7.167254457864667E-36</c:v>
                </c:pt>
                <c:pt idx="51">
                  <c:v>5.9024448476532555E-37</c:v>
                </c:pt>
                <c:pt idx="52">
                  <c:v>4.767359300027657E-38</c:v>
                </c:pt>
                <c:pt idx="53">
                  <c:v>3.777907369833241E-39</c:v>
                </c:pt>
                <c:pt idx="54">
                  <c:v>2.9383723987592346E-40</c:v>
                </c:pt>
                <c:pt idx="55">
                  <c:v>2.2438480135979303E-41</c:v>
                </c:pt>
                <c:pt idx="56">
                  <c:v>1.682886010198432E-42</c:v>
                </c:pt>
                <c:pt idx="57">
                  <c:v>1.2400212706725557E-43</c:v>
                </c:pt>
                <c:pt idx="58">
                  <c:v>8.979464373835681E-45</c:v>
                </c:pt>
                <c:pt idx="59">
                  <c:v>6.392161079679588E-46</c:v>
                </c:pt>
                <c:pt idx="60">
                  <c:v>4.474512755775801E-47</c:v>
                </c:pt>
              </c:numCache>
            </c:numRef>
          </c:val>
        </c:ser>
        <c:axId val="43381753"/>
        <c:axId val="27091878"/>
      </c:barChart>
      <c:catAx>
        <c:axId val="43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1878"/>
        <c:crosses val="autoZero"/>
        <c:auto val="1"/>
        <c:lblOffset val="100"/>
        <c:tickLblSkip val="2"/>
        <c:noMultiLvlLbl val="0"/>
      </c:catAx>
      <c:valAx>
        <c:axId val="27091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81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5"/>
          <c:y val="0.45975"/>
          <c:w val="0.087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0.142</cdr:y>
    </cdr:from>
    <cdr:to>
      <cdr:x>0.76825</cdr:x>
      <cdr:y>0.45175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4343400" y="876300"/>
          <a:ext cx="2867025" cy="1914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0.118</cdr:y>
    </cdr:from>
    <cdr:to>
      <cdr:x>0.478</cdr:x>
      <cdr:y>0.4075</cdr:y>
    </cdr:to>
    <cdr:sp>
      <cdr:nvSpPr>
        <cdr:cNvPr id="2" name="ZoneTexte 2"/>
        <cdr:cNvSpPr txBox="1">
          <a:spLocks noChangeArrowheads="1"/>
        </cdr:cNvSpPr>
      </cdr:nvSpPr>
      <cdr:spPr>
        <a:xfrm>
          <a:off x="1628775" y="723900"/>
          <a:ext cx="2867025" cy="179070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BI-MODALE CAR LE PARAMETRE EST ENTIER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DEUX MODES : 2 et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34</xdr:row>
      <xdr:rowOff>76200</xdr:rowOff>
    </xdr:from>
    <xdr:to>
      <xdr:col>9</xdr:col>
      <xdr:colOff>295275</xdr:colOff>
      <xdr:row>40</xdr:row>
      <xdr:rowOff>66675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5705475" y="8010525"/>
          <a:ext cx="2971800" cy="1362075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E(X)=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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xipi=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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colonne D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266700</xdr:colOff>
      <xdr:row>9</xdr:row>
      <xdr:rowOff>190500</xdr:rowOff>
    </xdr:from>
    <xdr:to>
      <xdr:col>16</xdr:col>
      <xdr:colOff>723900</xdr:colOff>
      <xdr:row>16</xdr:row>
      <xdr:rowOff>38100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0172700" y="2409825"/>
          <a:ext cx="4267200" cy="1447800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Colonne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 : Fonction de répartition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 : vrai argument cumulatif</a:t>
          </a:r>
        </a:p>
      </xdr:txBody>
    </xdr:sp>
    <xdr:clientData/>
  </xdr:twoCellAnchor>
  <xdr:twoCellAnchor>
    <xdr:from>
      <xdr:col>4</xdr:col>
      <xdr:colOff>0</xdr:colOff>
      <xdr:row>39</xdr:row>
      <xdr:rowOff>28575</xdr:rowOff>
    </xdr:from>
    <xdr:to>
      <xdr:col>7</xdr:col>
      <xdr:colOff>523875</xdr:colOff>
      <xdr:row>52</xdr:row>
      <xdr:rowOff>66675</xdr:rowOff>
    </xdr:to>
    <xdr:sp>
      <xdr:nvSpPr>
        <xdr:cNvPr id="3" name="Connecteur droit avec flèche 5"/>
        <xdr:cNvSpPr>
          <a:spLocks/>
        </xdr:cNvSpPr>
      </xdr:nvSpPr>
      <xdr:spPr>
        <a:xfrm flipH="1">
          <a:off x="4572000" y="9105900"/>
          <a:ext cx="2809875" cy="3009900"/>
        </a:xfrm>
        <a:prstGeom prst="straightConnector1">
          <a:avLst/>
        </a:prstGeom>
        <a:noFill/>
        <a:ln w="19050" cmpd="sng">
          <a:solidFill>
            <a:srgbClr val="1F497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5</xdr:row>
      <xdr:rowOff>38100</xdr:rowOff>
    </xdr:from>
    <xdr:to>
      <xdr:col>14</xdr:col>
      <xdr:colOff>571500</xdr:colOff>
      <xdr:row>15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3020675" y="1990725"/>
          <a:ext cx="4381500" cy="335280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note  X la variable binomiale et  Y la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variable de Poisson.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Compléter le tableau.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pourra représenter les deux distributions sur le même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graphique.</a:t>
          </a:r>
        </a:p>
      </xdr:txBody>
    </xdr:sp>
    <xdr:clientData/>
  </xdr:twoCellAnchor>
  <xdr:twoCellAnchor>
    <xdr:from>
      <xdr:col>0</xdr:col>
      <xdr:colOff>266700</xdr:colOff>
      <xdr:row>10</xdr:row>
      <xdr:rowOff>66675</xdr:rowOff>
    </xdr:from>
    <xdr:to>
      <xdr:col>1</xdr:col>
      <xdr:colOff>2085975</xdr:colOff>
      <xdr:row>12</xdr:row>
      <xdr:rowOff>257175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66700" y="3686175"/>
          <a:ext cx="2571750" cy="9144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On peut aussi décomposer comme ci-dessous en calculant q.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I46" sqref="I46"/>
    </sheetView>
  </sheetViews>
  <sheetFormatPr defaultColWidth="11.421875" defaultRowHeight="12.75"/>
  <cols>
    <col min="1" max="1" width="11.421875" style="12" customWidth="1"/>
    <col min="2" max="2" width="20.00390625" style="0" customWidth="1"/>
    <col min="3" max="3" width="25.7109375" style="0" customWidth="1"/>
  </cols>
  <sheetData>
    <row r="1" spans="1:8" ht="24" thickBot="1">
      <c r="A1" s="10" t="s">
        <v>14</v>
      </c>
      <c r="B1" s="2" t="s">
        <v>15</v>
      </c>
      <c r="C1" s="2" t="s">
        <v>16</v>
      </c>
      <c r="D1" s="3" t="s">
        <v>17</v>
      </c>
      <c r="G1" s="6" t="s">
        <v>18</v>
      </c>
      <c r="H1" s="13">
        <v>3</v>
      </c>
    </row>
    <row r="2" spans="1:11" ht="21" thickBot="1">
      <c r="A2" s="11">
        <v>0</v>
      </c>
      <c r="B2" s="4">
        <f>_xlfn.POISSON.DIST($A2,$H$1,FALSE)</f>
        <v>0.049787068367863944</v>
      </c>
      <c r="C2" s="27">
        <f>_xlfn.POISSON.DIST($A2,$H$1,TRUE)</f>
        <v>0.049787068367863944</v>
      </c>
      <c r="D2" s="5">
        <f>A2*B2</f>
        <v>0</v>
      </c>
      <c r="G2" s="51" t="s">
        <v>20</v>
      </c>
      <c r="H2" s="52"/>
      <c r="I2" s="52"/>
      <c r="J2" s="52"/>
      <c r="K2" s="53"/>
    </row>
    <row r="3" spans="1:11" ht="21" thickBot="1">
      <c r="A3" s="11">
        <v>1</v>
      </c>
      <c r="B3" s="4">
        <f aca="true" t="shared" si="0" ref="B3:B52">_xlfn.POISSON.DIST($A3,$H$1,FALSE)</f>
        <v>0.14936120510359185</v>
      </c>
      <c r="C3" s="27">
        <f aca="true" t="shared" si="1" ref="C3:C52">_xlfn.POISSON.DIST($A3,$H$1,TRUE)</f>
        <v>0.19914827347145578</v>
      </c>
      <c r="D3" s="5">
        <f aca="true" t="shared" si="2" ref="D3:D52">A3*B3</f>
        <v>0.14936120510359185</v>
      </c>
      <c r="G3" s="37" t="s">
        <v>11</v>
      </c>
      <c r="H3" s="38"/>
      <c r="I3" s="38"/>
      <c r="J3" s="38"/>
      <c r="K3" s="39"/>
    </row>
    <row r="4" spans="1:11" ht="18">
      <c r="A4" s="14">
        <v>2</v>
      </c>
      <c r="B4" s="28">
        <f t="shared" si="0"/>
        <v>0.22404180765538775</v>
      </c>
      <c r="C4" s="27">
        <f t="shared" si="1"/>
        <v>0.4231900811268434</v>
      </c>
      <c r="D4" s="5">
        <f t="shared" si="2"/>
        <v>0.4480836153107755</v>
      </c>
      <c r="G4" s="40" t="s">
        <v>12</v>
      </c>
      <c r="H4" s="41"/>
      <c r="I4" s="41"/>
      <c r="J4" s="41"/>
      <c r="K4" s="42"/>
    </row>
    <row r="5" spans="1:11" ht="18">
      <c r="A5" s="14">
        <v>3</v>
      </c>
      <c r="B5" s="28">
        <f t="shared" si="0"/>
        <v>0.22404180765538778</v>
      </c>
      <c r="C5" s="27">
        <f t="shared" si="1"/>
        <v>0.6472318887822313</v>
      </c>
      <c r="D5" s="5">
        <f t="shared" si="2"/>
        <v>0.6721254229661633</v>
      </c>
      <c r="G5" s="43"/>
      <c r="H5" s="44"/>
      <c r="I5" s="44"/>
      <c r="J5" s="44"/>
      <c r="K5" s="45"/>
    </row>
    <row r="6" spans="1:11" ht="18">
      <c r="A6" s="11">
        <v>4</v>
      </c>
      <c r="B6" s="4">
        <f t="shared" si="0"/>
        <v>0.16803135574154085</v>
      </c>
      <c r="C6" s="27">
        <f t="shared" si="1"/>
        <v>0.8152632445237721</v>
      </c>
      <c r="D6" s="5">
        <f t="shared" si="2"/>
        <v>0.6721254229661634</v>
      </c>
      <c r="G6" s="43"/>
      <c r="H6" s="44"/>
      <c r="I6" s="44"/>
      <c r="J6" s="44"/>
      <c r="K6" s="45"/>
    </row>
    <row r="7" spans="1:11" ht="18">
      <c r="A7" s="11">
        <v>5</v>
      </c>
      <c r="B7" s="4">
        <f t="shared" si="0"/>
        <v>0.1008188134449245</v>
      </c>
      <c r="C7" s="27">
        <f t="shared" si="1"/>
        <v>0.9160820579686966</v>
      </c>
      <c r="D7" s="5">
        <f t="shared" si="2"/>
        <v>0.5040940672246225</v>
      </c>
      <c r="G7" s="43"/>
      <c r="H7" s="44"/>
      <c r="I7" s="44"/>
      <c r="J7" s="44"/>
      <c r="K7" s="45"/>
    </row>
    <row r="8" spans="1:11" ht="18.75" thickBot="1">
      <c r="A8" s="11">
        <v>6</v>
      </c>
      <c r="B8" s="4">
        <f t="shared" si="0"/>
        <v>0.05040940672246226</v>
      </c>
      <c r="C8" s="27">
        <f t="shared" si="1"/>
        <v>0.9664914646911589</v>
      </c>
      <c r="D8" s="5">
        <f t="shared" si="2"/>
        <v>0.3024564403347736</v>
      </c>
      <c r="G8" s="46"/>
      <c r="H8" s="47"/>
      <c r="I8" s="47"/>
      <c r="J8" s="47"/>
      <c r="K8" s="48"/>
    </row>
    <row r="9" spans="1:4" ht="18">
      <c r="A9" s="11">
        <v>7</v>
      </c>
      <c r="B9" s="4">
        <f t="shared" si="0"/>
        <v>0.021604031452483807</v>
      </c>
      <c r="C9" s="27">
        <f t="shared" si="1"/>
        <v>0.9880954961436426</v>
      </c>
      <c r="D9" s="5">
        <f t="shared" si="2"/>
        <v>0.15122822016738666</v>
      </c>
    </row>
    <row r="10" spans="1:11" ht="18">
      <c r="A10" s="11">
        <v>8</v>
      </c>
      <c r="B10" s="4">
        <f t="shared" si="0"/>
        <v>0.008101511794681437</v>
      </c>
      <c r="C10" s="27">
        <f t="shared" si="1"/>
        <v>0.996197007938324</v>
      </c>
      <c r="D10" s="5">
        <f t="shared" si="2"/>
        <v>0.0648120943574515</v>
      </c>
      <c r="G10" s="49" t="s">
        <v>13</v>
      </c>
      <c r="H10" s="49"/>
      <c r="I10" s="49"/>
      <c r="J10" s="49"/>
      <c r="K10" s="49"/>
    </row>
    <row r="11" spans="1:11" ht="18">
      <c r="A11" s="11">
        <v>9</v>
      </c>
      <c r="B11" s="4">
        <f t="shared" si="0"/>
        <v>0.002700503931560477</v>
      </c>
      <c r="C11" s="27">
        <f t="shared" si="1"/>
        <v>0.9988975118698845</v>
      </c>
      <c r="D11" s="5">
        <f t="shared" si="2"/>
        <v>0.024304535384044295</v>
      </c>
      <c r="G11" s="49"/>
      <c r="H11" s="49"/>
      <c r="I11" s="49"/>
      <c r="J11" s="49"/>
      <c r="K11" s="49"/>
    </row>
    <row r="12" spans="1:11" ht="18">
      <c r="A12" s="11">
        <v>10</v>
      </c>
      <c r="B12" s="4">
        <f t="shared" si="0"/>
        <v>0.0008101511794681424</v>
      </c>
      <c r="C12" s="27">
        <f t="shared" si="1"/>
        <v>0.9997076630493527</v>
      </c>
      <c r="D12" s="5">
        <f t="shared" si="2"/>
        <v>0.008101511794681424</v>
      </c>
      <c r="G12" s="49"/>
      <c r="H12" s="49"/>
      <c r="I12" s="49"/>
      <c r="J12" s="49"/>
      <c r="K12" s="49"/>
    </row>
    <row r="13" spans="1:4" ht="18">
      <c r="A13" s="11">
        <v>11</v>
      </c>
      <c r="B13" s="4">
        <f t="shared" si="0"/>
        <v>0.00022095032167312987</v>
      </c>
      <c r="C13" s="27">
        <f t="shared" si="1"/>
        <v>0.9999286133710258</v>
      </c>
      <c r="D13" s="5">
        <f t="shared" si="2"/>
        <v>0.0024304535384044286</v>
      </c>
    </row>
    <row r="14" spans="1:11" ht="18">
      <c r="A14" s="11">
        <v>12</v>
      </c>
      <c r="B14" s="4">
        <f t="shared" si="0"/>
        <v>5.5237580418282596E-05</v>
      </c>
      <c r="C14" s="27">
        <f t="shared" si="1"/>
        <v>0.999983850951444</v>
      </c>
      <c r="D14" s="5">
        <f t="shared" si="2"/>
        <v>0.0006628509650193912</v>
      </c>
      <c r="G14" s="50" t="s">
        <v>21</v>
      </c>
      <c r="H14" s="50"/>
      <c r="I14" s="50"/>
      <c r="J14" s="50"/>
      <c r="K14" s="50"/>
    </row>
    <row r="15" spans="1:11" ht="18">
      <c r="A15" s="11">
        <v>13</v>
      </c>
      <c r="B15" s="4">
        <f t="shared" si="0"/>
        <v>1.2747133942680586E-05</v>
      </c>
      <c r="C15" s="27">
        <f t="shared" si="1"/>
        <v>0.9999965980853868</v>
      </c>
      <c r="D15" s="5">
        <f t="shared" si="2"/>
        <v>0.0001657127412548476</v>
      </c>
      <c r="G15" s="50"/>
      <c r="H15" s="50"/>
      <c r="I15" s="50"/>
      <c r="J15" s="50"/>
      <c r="K15" s="50"/>
    </row>
    <row r="16" spans="1:11" ht="18">
      <c r="A16" s="11">
        <v>14</v>
      </c>
      <c r="B16" s="4">
        <f t="shared" si="0"/>
        <v>2.7315287020029766E-06</v>
      </c>
      <c r="C16" s="27">
        <f t="shared" si="1"/>
        <v>0.9999993296140888</v>
      </c>
      <c r="D16" s="5">
        <f t="shared" si="2"/>
        <v>3.8241401828041675E-05</v>
      </c>
      <c r="G16" s="50"/>
      <c r="H16" s="50"/>
      <c r="I16" s="50"/>
      <c r="J16" s="50"/>
      <c r="K16" s="50"/>
    </row>
    <row r="17" spans="1:11" ht="18">
      <c r="A17" s="11">
        <v>15</v>
      </c>
      <c r="B17" s="4">
        <f t="shared" si="0"/>
        <v>5.463057404005967E-07</v>
      </c>
      <c r="C17" s="27">
        <f t="shared" si="1"/>
        <v>0.9999998759198292</v>
      </c>
      <c r="D17" s="5">
        <f t="shared" si="2"/>
        <v>8.194586106008951E-06</v>
      </c>
      <c r="G17" s="50"/>
      <c r="H17" s="50"/>
      <c r="I17" s="50"/>
      <c r="J17" s="50"/>
      <c r="K17" s="50"/>
    </row>
    <row r="18" spans="1:11" ht="18">
      <c r="A18" s="11">
        <v>16</v>
      </c>
      <c r="B18" s="4">
        <f t="shared" si="0"/>
        <v>1.0243232632511179E-07</v>
      </c>
      <c r="C18" s="27">
        <f t="shared" si="1"/>
        <v>0.9999999783521555</v>
      </c>
      <c r="D18" s="5">
        <f t="shared" si="2"/>
        <v>1.6389172212017887E-06</v>
      </c>
      <c r="G18" s="50"/>
      <c r="H18" s="50"/>
      <c r="I18" s="50"/>
      <c r="J18" s="50"/>
      <c r="K18" s="50"/>
    </row>
    <row r="19" spans="1:11" ht="18">
      <c r="A19" s="11">
        <v>17</v>
      </c>
      <c r="B19" s="4">
        <f t="shared" si="0"/>
        <v>1.8076292880902042E-08</v>
      </c>
      <c r="C19" s="27">
        <f t="shared" si="1"/>
        <v>0.9999999964284484</v>
      </c>
      <c r="D19" s="5">
        <f t="shared" si="2"/>
        <v>3.072969789753347E-07</v>
      </c>
      <c r="G19" s="50"/>
      <c r="H19" s="50"/>
      <c r="I19" s="50"/>
      <c r="J19" s="50"/>
      <c r="K19" s="50"/>
    </row>
    <row r="20" spans="1:4" ht="18">
      <c r="A20" s="11">
        <v>18</v>
      </c>
      <c r="B20" s="4">
        <f t="shared" si="0"/>
        <v>3.012715480150349E-09</v>
      </c>
      <c r="C20" s="27">
        <f t="shared" si="1"/>
        <v>0.9999999994411639</v>
      </c>
      <c r="D20" s="5">
        <f t="shared" si="2"/>
        <v>5.4228878642706276E-08</v>
      </c>
    </row>
    <row r="21" spans="1:11" ht="18">
      <c r="A21" s="11">
        <v>19</v>
      </c>
      <c r="B21" s="4">
        <f t="shared" si="0"/>
        <v>4.75691917918477E-10</v>
      </c>
      <c r="C21" s="27">
        <f t="shared" si="1"/>
        <v>0.9999999999168558</v>
      </c>
      <c r="D21" s="5">
        <f t="shared" si="2"/>
        <v>9.038146440451064E-09</v>
      </c>
      <c r="G21" s="36" t="s">
        <v>19</v>
      </c>
      <c r="H21" s="36"/>
      <c r="I21" s="36"/>
      <c r="J21" s="36"/>
      <c r="K21" s="36"/>
    </row>
    <row r="22" spans="1:4" ht="18">
      <c r="A22" s="11">
        <v>20</v>
      </c>
      <c r="B22" s="4">
        <f t="shared" si="0"/>
        <v>7.135378768777135E-11</v>
      </c>
      <c r="C22" s="27">
        <f t="shared" si="1"/>
        <v>0.9999999999882095</v>
      </c>
      <c r="D22" s="5">
        <f t="shared" si="2"/>
        <v>1.4270757537554272E-09</v>
      </c>
    </row>
    <row r="23" spans="1:4" ht="18">
      <c r="A23" s="11">
        <v>21</v>
      </c>
      <c r="B23" s="4">
        <f t="shared" si="0"/>
        <v>1.019339824111021E-11</v>
      </c>
      <c r="C23" s="27">
        <f t="shared" si="1"/>
        <v>0.9999999999984029</v>
      </c>
      <c r="D23" s="5">
        <f t="shared" si="2"/>
        <v>2.1406136306331442E-10</v>
      </c>
    </row>
    <row r="24" spans="1:4" ht="18">
      <c r="A24" s="11">
        <v>22</v>
      </c>
      <c r="B24" s="4">
        <f t="shared" si="0"/>
        <v>1.3900088510604827E-12</v>
      </c>
      <c r="C24" s="27">
        <f t="shared" si="1"/>
        <v>0.9999999999997929</v>
      </c>
      <c r="D24" s="5">
        <f t="shared" si="2"/>
        <v>3.058019472333062E-11</v>
      </c>
    </row>
    <row r="25" spans="1:4" ht="18">
      <c r="A25" s="11">
        <v>23</v>
      </c>
      <c r="B25" s="4">
        <f t="shared" si="0"/>
        <v>1.813055023122361E-13</v>
      </c>
      <c r="C25" s="27">
        <f t="shared" si="1"/>
        <v>0.9999999999999742</v>
      </c>
      <c r="D25" s="5">
        <f t="shared" si="2"/>
        <v>4.1700265531814305E-12</v>
      </c>
    </row>
    <row r="26" spans="1:4" ht="18">
      <c r="A26" s="11">
        <v>24</v>
      </c>
      <c r="B26" s="4">
        <f t="shared" si="0"/>
        <v>2.2663187789029742E-14</v>
      </c>
      <c r="C26" s="27">
        <f t="shared" si="1"/>
        <v>0.9999999999999969</v>
      </c>
      <c r="D26" s="5">
        <f t="shared" si="2"/>
        <v>5.439165069367138E-13</v>
      </c>
    </row>
    <row r="27" spans="1:4" ht="18">
      <c r="A27" s="11">
        <v>25</v>
      </c>
      <c r="B27" s="4">
        <f t="shared" si="0"/>
        <v>2.719582534683551E-15</v>
      </c>
      <c r="C27" s="27">
        <f t="shared" si="1"/>
        <v>0.9999999999999997</v>
      </c>
      <c r="D27" s="5">
        <f t="shared" si="2"/>
        <v>6.798956336708878E-14</v>
      </c>
    </row>
    <row r="28" spans="1:4" ht="18">
      <c r="A28" s="11">
        <v>26</v>
      </c>
      <c r="B28" s="4">
        <f t="shared" si="0"/>
        <v>3.1379798477118163E-16</v>
      </c>
      <c r="C28" s="27">
        <f t="shared" si="1"/>
        <v>1</v>
      </c>
      <c r="D28" s="5">
        <f t="shared" si="2"/>
        <v>8.158747604050722E-15</v>
      </c>
    </row>
    <row r="29" spans="1:4" ht="18">
      <c r="A29" s="11">
        <v>27</v>
      </c>
      <c r="B29" s="4">
        <f t="shared" si="0"/>
        <v>3.4866442752352905E-17</v>
      </c>
      <c r="C29" s="27">
        <f t="shared" si="1"/>
        <v>1</v>
      </c>
      <c r="D29" s="5">
        <f t="shared" si="2"/>
        <v>9.413939543135285E-16</v>
      </c>
    </row>
    <row r="30" spans="1:4" ht="18">
      <c r="A30" s="11">
        <v>28</v>
      </c>
      <c r="B30" s="4">
        <f t="shared" si="0"/>
        <v>3.735690294894988E-18</v>
      </c>
      <c r="C30" s="27">
        <f t="shared" si="1"/>
        <v>1</v>
      </c>
      <c r="D30" s="5">
        <f t="shared" si="2"/>
        <v>1.0459932825705968E-16</v>
      </c>
    </row>
    <row r="31" spans="1:4" ht="18">
      <c r="A31" s="11">
        <v>29</v>
      </c>
      <c r="B31" s="4">
        <f t="shared" si="0"/>
        <v>3.8645072016154974E-19</v>
      </c>
      <c r="C31" s="27">
        <f t="shared" si="1"/>
        <v>1</v>
      </c>
      <c r="D31" s="5">
        <f t="shared" si="2"/>
        <v>1.1207070884684943E-17</v>
      </c>
    </row>
    <row r="32" spans="1:4" ht="18">
      <c r="A32" s="11">
        <v>30</v>
      </c>
      <c r="B32" s="4">
        <f t="shared" si="0"/>
        <v>3.864507201615456E-20</v>
      </c>
      <c r="C32" s="27">
        <f t="shared" si="1"/>
        <v>1</v>
      </c>
      <c r="D32" s="5">
        <f t="shared" si="2"/>
        <v>1.1593521604846368E-18</v>
      </c>
    </row>
    <row r="33" spans="1:4" ht="18">
      <c r="A33" s="11">
        <v>31</v>
      </c>
      <c r="B33" s="4">
        <f t="shared" si="0"/>
        <v>3.739845678982734E-21</v>
      </c>
      <c r="C33" s="27">
        <f t="shared" si="1"/>
        <v>1</v>
      </c>
      <c r="D33" s="5">
        <f t="shared" si="2"/>
        <v>1.1593521604846474E-19</v>
      </c>
    </row>
    <row r="34" spans="1:4" ht="18">
      <c r="A34" s="11">
        <v>32</v>
      </c>
      <c r="B34" s="4">
        <f t="shared" si="0"/>
        <v>3.506105324046309E-22</v>
      </c>
      <c r="C34" s="27">
        <f t="shared" si="1"/>
        <v>1</v>
      </c>
      <c r="D34" s="5">
        <f t="shared" si="2"/>
        <v>1.1219537036948188E-20</v>
      </c>
    </row>
    <row r="35" spans="1:4" ht="18">
      <c r="A35" s="11">
        <v>33</v>
      </c>
      <c r="B35" s="4">
        <f t="shared" si="0"/>
        <v>3.1873684764057476E-23</v>
      </c>
      <c r="C35" s="27">
        <f t="shared" si="1"/>
        <v>1</v>
      </c>
      <c r="D35" s="5">
        <f t="shared" si="2"/>
        <v>1.0518315972138967E-21</v>
      </c>
    </row>
    <row r="36" spans="1:4" ht="18">
      <c r="A36" s="11">
        <v>34</v>
      </c>
      <c r="B36" s="4">
        <f t="shared" si="0"/>
        <v>2.812383949769795E-24</v>
      </c>
      <c r="C36" s="27">
        <f t="shared" si="1"/>
        <v>1</v>
      </c>
      <c r="D36" s="5">
        <f t="shared" si="2"/>
        <v>9.562105429217303E-23</v>
      </c>
    </row>
    <row r="37" spans="1:4" ht="18">
      <c r="A37" s="11">
        <v>35</v>
      </c>
      <c r="B37" s="4">
        <f t="shared" si="0"/>
        <v>2.4106148140883866E-25</v>
      </c>
      <c r="C37" s="27">
        <f t="shared" si="1"/>
        <v>1</v>
      </c>
      <c r="D37" s="5">
        <f t="shared" si="2"/>
        <v>8.437151849309354E-24</v>
      </c>
    </row>
    <row r="38" spans="1:4" ht="18">
      <c r="A38" s="11">
        <v>36</v>
      </c>
      <c r="B38" s="4">
        <f t="shared" si="0"/>
        <v>2.0088456784069736E-26</v>
      </c>
      <c r="C38" s="27">
        <f t="shared" si="1"/>
        <v>1</v>
      </c>
      <c r="D38" s="5">
        <f t="shared" si="2"/>
        <v>7.231844442265105E-25</v>
      </c>
    </row>
    <row r="39" spans="1:4" ht="18">
      <c r="A39" s="11">
        <v>37</v>
      </c>
      <c r="B39" s="4">
        <f t="shared" si="0"/>
        <v>1.6287937933029474E-27</v>
      </c>
      <c r="C39" s="27">
        <f t="shared" si="1"/>
        <v>1</v>
      </c>
      <c r="D39" s="5">
        <f t="shared" si="2"/>
        <v>6.026537035220906E-26</v>
      </c>
    </row>
    <row r="40" spans="1:4" ht="18">
      <c r="A40" s="11">
        <v>38</v>
      </c>
      <c r="B40" s="4">
        <f t="shared" si="0"/>
        <v>1.285889836818115E-28</v>
      </c>
      <c r="C40" s="27">
        <f t="shared" si="1"/>
        <v>1</v>
      </c>
      <c r="D40" s="5">
        <f t="shared" si="2"/>
        <v>4.886381379908837E-27</v>
      </c>
    </row>
    <row r="41" spans="1:4" ht="18">
      <c r="A41" s="11">
        <v>39</v>
      </c>
      <c r="B41" s="4">
        <f t="shared" si="0"/>
        <v>9.891460283216312E-30</v>
      </c>
      <c r="C41" s="27">
        <f t="shared" si="1"/>
        <v>1</v>
      </c>
      <c r="D41" s="5">
        <f t="shared" si="2"/>
        <v>3.857669510454362E-28</v>
      </c>
    </row>
    <row r="42" spans="1:4" ht="18">
      <c r="A42" s="11">
        <v>40</v>
      </c>
      <c r="B42" s="4">
        <f t="shared" si="0"/>
        <v>7.418595212412275E-31</v>
      </c>
      <c r="C42" s="27">
        <f t="shared" si="1"/>
        <v>1</v>
      </c>
      <c r="D42" s="5">
        <f t="shared" si="2"/>
        <v>2.96743808496491E-29</v>
      </c>
    </row>
    <row r="43" spans="1:4" ht="18">
      <c r="A43" s="11">
        <v>41</v>
      </c>
      <c r="B43" s="4">
        <f t="shared" si="0"/>
        <v>5.428240399326074E-32</v>
      </c>
      <c r="C43" s="27">
        <f t="shared" si="1"/>
        <v>1</v>
      </c>
      <c r="D43" s="5">
        <f t="shared" si="2"/>
        <v>2.2255785637236902E-30</v>
      </c>
    </row>
    <row r="44" spans="1:4" ht="18">
      <c r="A44" s="11">
        <v>42</v>
      </c>
      <c r="B44" s="4">
        <f t="shared" si="0"/>
        <v>3.8773145709472375E-33</v>
      </c>
      <c r="C44" s="27">
        <f t="shared" si="1"/>
        <v>1</v>
      </c>
      <c r="D44" s="5">
        <f t="shared" si="2"/>
        <v>1.6284721197978398E-31</v>
      </c>
    </row>
    <row r="45" spans="1:4" ht="18">
      <c r="A45" s="11">
        <v>43</v>
      </c>
      <c r="B45" s="4">
        <f t="shared" si="0"/>
        <v>2.70510318903291E-34</v>
      </c>
      <c r="C45" s="27">
        <f t="shared" si="1"/>
        <v>1</v>
      </c>
      <c r="D45" s="5">
        <f t="shared" si="2"/>
        <v>1.1631943712841513E-32</v>
      </c>
    </row>
    <row r="46" spans="1:4" ht="18">
      <c r="A46" s="11">
        <v>44</v>
      </c>
      <c r="B46" s="4">
        <f t="shared" si="0"/>
        <v>1.8443885379769884E-35</v>
      </c>
      <c r="C46" s="27">
        <f t="shared" si="1"/>
        <v>1</v>
      </c>
      <c r="D46" s="5">
        <f t="shared" si="2"/>
        <v>8.115309567098749E-34</v>
      </c>
    </row>
    <row r="47" spans="1:4" ht="18">
      <c r="A47" s="11">
        <v>45</v>
      </c>
      <c r="B47" s="4">
        <f t="shared" si="0"/>
        <v>1.2295923586513161E-36</v>
      </c>
      <c r="C47" s="27">
        <f t="shared" si="1"/>
        <v>1</v>
      </c>
      <c r="D47" s="5">
        <f t="shared" si="2"/>
        <v>5.533165613930922E-35</v>
      </c>
    </row>
    <row r="48" spans="1:4" ht="18">
      <c r="A48" s="11">
        <v>46</v>
      </c>
      <c r="B48" s="4">
        <f t="shared" si="0"/>
        <v>8.019080599899897E-38</v>
      </c>
      <c r="C48" s="27">
        <f t="shared" si="1"/>
        <v>1</v>
      </c>
      <c r="D48" s="5">
        <f t="shared" si="2"/>
        <v>3.688777075953953E-36</v>
      </c>
    </row>
    <row r="49" spans="1:4" ht="18">
      <c r="A49" s="11">
        <v>47</v>
      </c>
      <c r="B49" s="4">
        <f t="shared" si="0"/>
        <v>5.118562085042514E-39</v>
      </c>
      <c r="C49" s="27">
        <f t="shared" si="1"/>
        <v>1</v>
      </c>
      <c r="D49" s="5">
        <f t="shared" si="2"/>
        <v>2.4057241799699814E-37</v>
      </c>
    </row>
    <row r="50" spans="1:4" ht="18">
      <c r="A50" s="11">
        <v>48</v>
      </c>
      <c r="B50" s="4">
        <f t="shared" si="0"/>
        <v>3.1991013031515944E-40</v>
      </c>
      <c r="C50" s="27">
        <f t="shared" si="1"/>
        <v>1</v>
      </c>
      <c r="D50" s="5">
        <f t="shared" si="2"/>
        <v>1.5355686255127653E-38</v>
      </c>
    </row>
    <row r="51" spans="1:4" ht="18">
      <c r="A51" s="11">
        <v>49</v>
      </c>
      <c r="B51" s="4">
        <f t="shared" si="0"/>
        <v>1.958633450909112E-41</v>
      </c>
      <c r="C51" s="27">
        <f t="shared" si="1"/>
        <v>1</v>
      </c>
      <c r="D51" s="5">
        <f t="shared" si="2"/>
        <v>9.59730390945465E-40</v>
      </c>
    </row>
    <row r="52" spans="1:4" ht="18">
      <c r="A52" s="11">
        <v>50</v>
      </c>
      <c r="B52" s="4">
        <f t="shared" si="0"/>
        <v>1.175180070545466E-42</v>
      </c>
      <c r="C52" s="27">
        <f t="shared" si="1"/>
        <v>1</v>
      </c>
      <c r="D52" s="5">
        <f t="shared" si="2"/>
        <v>5.875900352727331E-41</v>
      </c>
    </row>
    <row r="53" spans="1:4" ht="18">
      <c r="A53" s="11"/>
      <c r="B53" s="4"/>
      <c r="C53" s="15" t="s">
        <v>26</v>
      </c>
      <c r="D53" s="15">
        <f>SUM(D2:D52)</f>
        <v>2.9999999999999996</v>
      </c>
    </row>
    <row r="54" spans="1:3" ht="18">
      <c r="A54" s="11"/>
      <c r="B54" s="4"/>
      <c r="C54" s="16"/>
    </row>
    <row r="55" spans="1:3" ht="18">
      <c r="A55" s="11"/>
      <c r="B55" s="4"/>
      <c r="C55" s="4"/>
    </row>
    <row r="56" spans="1:3" ht="18">
      <c r="A56" s="11"/>
      <c r="B56" s="4"/>
      <c r="C56" s="4"/>
    </row>
    <row r="57" spans="1:3" ht="18">
      <c r="A57" s="11"/>
      <c r="B57" s="4"/>
      <c r="C57" s="4"/>
    </row>
    <row r="58" spans="1:3" ht="18">
      <c r="A58" s="11"/>
      <c r="B58" s="4"/>
      <c r="C58" s="4"/>
    </row>
    <row r="59" spans="1:3" ht="18">
      <c r="A59" s="11"/>
      <c r="B59" s="4"/>
      <c r="C59" s="4"/>
    </row>
    <row r="60" spans="1:3" ht="18">
      <c r="A60" s="11"/>
      <c r="B60" s="4"/>
      <c r="C60" s="4"/>
    </row>
    <row r="61" spans="1:3" ht="18">
      <c r="A61" s="11"/>
      <c r="B61" s="4"/>
      <c r="C61" s="4"/>
    </row>
    <row r="62" spans="1:3" ht="18">
      <c r="A62" s="11"/>
      <c r="B62" s="4"/>
      <c r="C62" s="4"/>
    </row>
    <row r="63" spans="1:3" ht="18">
      <c r="A63" s="11"/>
      <c r="B63" s="4"/>
      <c r="C63" s="4"/>
    </row>
    <row r="64" spans="1:3" ht="18">
      <c r="A64" s="11"/>
      <c r="B64" s="4"/>
      <c r="C64" s="4"/>
    </row>
    <row r="65" spans="1:3" ht="18">
      <c r="A65" s="11"/>
      <c r="B65" s="4"/>
      <c r="C65" s="4"/>
    </row>
    <row r="66" spans="1:3" ht="18">
      <c r="A66" s="11"/>
      <c r="B66" s="4"/>
      <c r="C66" s="4"/>
    </row>
    <row r="67" spans="1:3" ht="18">
      <c r="A67" s="11"/>
      <c r="B67" s="4"/>
      <c r="C67" s="4"/>
    </row>
    <row r="68" spans="1:3" ht="18">
      <c r="A68" s="11"/>
      <c r="B68" s="4"/>
      <c r="C68" s="4"/>
    </row>
    <row r="69" spans="1:3" ht="18">
      <c r="A69" s="11"/>
      <c r="B69" s="4"/>
      <c r="C69" s="4"/>
    </row>
    <row r="70" spans="1:3" ht="18">
      <c r="A70" s="11"/>
      <c r="B70" s="4"/>
      <c r="C70" s="4"/>
    </row>
    <row r="71" spans="1:3" ht="18">
      <c r="A71" s="11"/>
      <c r="B71" s="4"/>
      <c r="C71" s="4"/>
    </row>
    <row r="72" spans="1:3" ht="18">
      <c r="A72" s="11"/>
      <c r="B72" s="4"/>
      <c r="C72" s="4"/>
    </row>
    <row r="73" spans="1:3" ht="18">
      <c r="A73" s="11"/>
      <c r="B73" s="4"/>
      <c r="C73" s="4"/>
    </row>
    <row r="74" spans="1:3" ht="18">
      <c r="A74" s="11"/>
      <c r="B74" s="4"/>
      <c r="C74" s="4"/>
    </row>
    <row r="75" spans="1:3" ht="18">
      <c r="A75" s="11"/>
      <c r="B75" s="4"/>
      <c r="C75" s="4"/>
    </row>
    <row r="76" spans="1:3" ht="18">
      <c r="A76" s="11"/>
      <c r="B76" s="4"/>
      <c r="C76" s="4"/>
    </row>
    <row r="77" spans="1:3" ht="18">
      <c r="A77" s="11"/>
      <c r="B77" s="4"/>
      <c r="C77" s="4"/>
    </row>
    <row r="78" spans="1:3" ht="18">
      <c r="A78" s="11"/>
      <c r="B78" s="4"/>
      <c r="C78" s="4"/>
    </row>
  </sheetData>
  <sheetProtection/>
  <mergeCells count="6">
    <mergeCell ref="G21:K21"/>
    <mergeCell ref="G3:K3"/>
    <mergeCell ref="G4:K8"/>
    <mergeCell ref="G10:K12"/>
    <mergeCell ref="G14:K19"/>
    <mergeCell ref="G2:K2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zoomScalePageLayoutView="0" workbookViewId="0" topLeftCell="A1">
      <selection activeCell="B28" sqref="B28"/>
    </sheetView>
  </sheetViews>
  <sheetFormatPr defaultColWidth="12.57421875" defaultRowHeight="12.75"/>
  <cols>
    <col min="1" max="1" width="11.28125" style="1" customWidth="1"/>
    <col min="2" max="2" width="32.8515625" style="19" customWidth="1"/>
    <col min="3" max="3" width="26.7109375" style="19" customWidth="1"/>
    <col min="4" max="4" width="27.421875" style="19" customWidth="1"/>
    <col min="5" max="5" width="24.421875" style="19" customWidth="1"/>
    <col min="6" max="6" width="27.7109375" style="1" customWidth="1"/>
    <col min="7" max="7" width="14.00390625" style="1" bestFit="1" customWidth="1"/>
    <col min="8" max="16384" width="12.57421875" style="1" customWidth="1"/>
  </cols>
  <sheetData>
    <row r="1" spans="2:7" ht="26.25" customHeight="1">
      <c r="B1" s="56" t="s">
        <v>0</v>
      </c>
      <c r="C1" s="56"/>
      <c r="D1" s="56"/>
      <c r="E1" s="56"/>
      <c r="F1" s="56"/>
      <c r="G1" s="56"/>
    </row>
    <row r="2" spans="2:7" ht="27" customHeight="1" thickBot="1">
      <c r="B2" s="56"/>
      <c r="C2" s="56"/>
      <c r="D2" s="56"/>
      <c r="E2" s="56"/>
      <c r="F2" s="56"/>
      <c r="G2" s="56"/>
    </row>
    <row r="3" spans="3:6" ht="39.75" customHeight="1" thickTop="1">
      <c r="C3" s="18" t="s">
        <v>1</v>
      </c>
      <c r="D3" s="18" t="s">
        <v>2</v>
      </c>
      <c r="E3" s="20" t="s">
        <v>3</v>
      </c>
      <c r="F3" s="54" t="s">
        <v>28</v>
      </c>
    </row>
    <row r="4" spans="1:6" ht="34.5" customHeight="1">
      <c r="A4" s="9" t="s">
        <v>4</v>
      </c>
      <c r="B4" s="21">
        <v>60</v>
      </c>
      <c r="C4" s="33" t="s">
        <v>5</v>
      </c>
      <c r="D4" s="33" t="s">
        <v>6</v>
      </c>
      <c r="E4" s="33" t="s">
        <v>22</v>
      </c>
      <c r="F4" s="55"/>
    </row>
    <row r="5" spans="1:6" ht="26.25">
      <c r="A5" s="9" t="s">
        <v>7</v>
      </c>
      <c r="B5" s="21">
        <v>0.07</v>
      </c>
      <c r="C5" s="30" t="s">
        <v>14</v>
      </c>
      <c r="D5" s="31" t="s">
        <v>8</v>
      </c>
      <c r="E5" s="32" t="s">
        <v>30</v>
      </c>
      <c r="F5" s="29" t="s">
        <v>29</v>
      </c>
    </row>
    <row r="6" spans="1:6" ht="26.25">
      <c r="A6" s="9" t="s">
        <v>9</v>
      </c>
      <c r="B6" s="22">
        <f>B4*B5</f>
        <v>4.2</v>
      </c>
      <c r="C6" s="17">
        <v>0</v>
      </c>
      <c r="D6" s="23">
        <f>_xlfn.BINOM.DIST(C6,$B$4,$B$5,FALSE)</f>
        <v>0.012852183368996819</v>
      </c>
      <c r="E6" s="24">
        <f>_xlfn.POISSON.DIST(C6,$B$9,FALSE)</f>
        <v>0.014995576820477703</v>
      </c>
      <c r="F6" s="25">
        <f>E6-D6</f>
        <v>0.0021433934514808843</v>
      </c>
    </row>
    <row r="7" spans="1:6" ht="26.25">
      <c r="A7" s="7" t="s">
        <v>25</v>
      </c>
      <c r="B7" s="61">
        <f>(B4*B5*(1-B5))^0.5</f>
        <v>1.9763602910400724</v>
      </c>
      <c r="C7" s="17">
        <v>1</v>
      </c>
      <c r="D7" s="23">
        <f aca="true" t="shared" si="0" ref="D7:D66">_xlfn.BINOM.DIST(C7,$B$4,$B$5,FALSE)</f>
        <v>0.058042118440630786</v>
      </c>
      <c r="E7" s="24">
        <f aca="true" t="shared" si="1" ref="E7:E66">_xlfn.POISSON.DIST(C7,$B$9,FALSE)</f>
        <v>0.06298142264600637</v>
      </c>
      <c r="F7" s="25">
        <f aca="true" t="shared" si="2" ref="F7:F66">E7-D7</f>
        <v>0.004939304205375583</v>
      </c>
    </row>
    <row r="8" spans="1:6" ht="26.25">
      <c r="A8" s="8" t="s">
        <v>10</v>
      </c>
      <c r="B8" s="62">
        <f>B6</f>
        <v>4.2</v>
      </c>
      <c r="C8" s="17">
        <v>2</v>
      </c>
      <c r="D8" s="23">
        <f t="shared" si="0"/>
        <v>0.12887846729021785</v>
      </c>
      <c r="E8" s="24">
        <f t="shared" si="1"/>
        <v>0.13226098755661336</v>
      </c>
      <c r="F8" s="25">
        <f t="shared" si="2"/>
        <v>0.0033825202663955167</v>
      </c>
    </row>
    <row r="9" spans="1:6" ht="26.25">
      <c r="A9" s="9" t="s">
        <v>23</v>
      </c>
      <c r="B9" s="63">
        <f>B8</f>
        <v>4.2</v>
      </c>
      <c r="C9" s="17">
        <v>3</v>
      </c>
      <c r="D9" s="23">
        <f t="shared" si="0"/>
        <v>0.1875435760567328</v>
      </c>
      <c r="E9" s="24">
        <f t="shared" si="1"/>
        <v>0.18516538257925874</v>
      </c>
      <c r="F9" s="25">
        <f t="shared" si="2"/>
        <v>-0.002378193477474061</v>
      </c>
    </row>
    <row r="10" spans="1:6" ht="26.25">
      <c r="A10" s="7" t="s">
        <v>24</v>
      </c>
      <c r="B10" s="63">
        <f>B8^0.5</f>
        <v>2.04939015319192</v>
      </c>
      <c r="C10" s="34">
        <v>4</v>
      </c>
      <c r="D10" s="35">
        <f t="shared" si="0"/>
        <v>0.20115560980278596</v>
      </c>
      <c r="E10" s="24">
        <f t="shared" si="1"/>
        <v>0.19442365170822168</v>
      </c>
      <c r="F10" s="25">
        <f t="shared" si="2"/>
        <v>-0.006731958094564283</v>
      </c>
    </row>
    <row r="11" spans="3:6" ht="26.25">
      <c r="C11" s="17">
        <v>5</v>
      </c>
      <c r="D11" s="23">
        <f t="shared" si="0"/>
        <v>0.16957634202729488</v>
      </c>
      <c r="E11" s="24">
        <f t="shared" si="1"/>
        <v>0.1633158674349062</v>
      </c>
      <c r="F11" s="25">
        <f t="shared" si="2"/>
        <v>-0.006260474592388682</v>
      </c>
    </row>
    <row r="12" spans="1:6" ht="30.75" customHeight="1">
      <c r="A12" s="57"/>
      <c r="B12" s="58"/>
      <c r="C12" s="17">
        <v>6</v>
      </c>
      <c r="D12" s="23">
        <f t="shared" si="0"/>
        <v>0.1170015979937429</v>
      </c>
      <c r="E12" s="24">
        <f t="shared" si="1"/>
        <v>0.11432110720443435</v>
      </c>
      <c r="F12" s="25">
        <f t="shared" si="2"/>
        <v>-0.0026804907893085567</v>
      </c>
    </row>
    <row r="13" spans="3:6" ht="26.25">
      <c r="C13" s="17">
        <v>7</v>
      </c>
      <c r="D13" s="23">
        <f t="shared" si="0"/>
        <v>0.06793641173830232</v>
      </c>
      <c r="E13" s="24">
        <f t="shared" si="1"/>
        <v>0.06859266432266062</v>
      </c>
      <c r="F13" s="25">
        <f t="shared" si="2"/>
        <v>0.0006562525843582939</v>
      </c>
    </row>
    <row r="14" spans="1:6" ht="26.25">
      <c r="A14" s="9" t="s">
        <v>4</v>
      </c>
      <c r="B14" s="21">
        <v>60</v>
      </c>
      <c r="C14" s="17">
        <v>8</v>
      </c>
      <c r="D14" s="23">
        <f t="shared" si="0"/>
        <v>0.03387689348778249</v>
      </c>
      <c r="E14" s="24">
        <f t="shared" si="1"/>
        <v>0.03601114876939683</v>
      </c>
      <c r="F14" s="25">
        <f t="shared" si="2"/>
        <v>0.0021342552816143376</v>
      </c>
    </row>
    <row r="15" spans="1:6" ht="26.25">
      <c r="A15" s="9" t="s">
        <v>7</v>
      </c>
      <c r="B15" s="21">
        <v>0.07</v>
      </c>
      <c r="C15" s="17">
        <v>9</v>
      </c>
      <c r="D15" s="23">
        <f t="shared" si="0"/>
        <v>0.014732603619537411</v>
      </c>
      <c r="E15" s="24">
        <f t="shared" si="1"/>
        <v>0.01680520275905185</v>
      </c>
      <c r="F15" s="25">
        <f t="shared" si="2"/>
        <v>0.0020725991395144396</v>
      </c>
    </row>
    <row r="16" spans="1:6" ht="26.25">
      <c r="A16" s="9" t="s">
        <v>9</v>
      </c>
      <c r="B16" s="22">
        <f>B14*B15</f>
        <v>4.2</v>
      </c>
      <c r="C16" s="17">
        <v>10</v>
      </c>
      <c r="D16" s="23">
        <f t="shared" si="0"/>
        <v>0.005655418808790171</v>
      </c>
      <c r="E16" s="24">
        <f t="shared" si="1"/>
        <v>0.007058185158801768</v>
      </c>
      <c r="F16" s="25">
        <f t="shared" si="2"/>
        <v>0.0014027663500115976</v>
      </c>
    </row>
    <row r="17" spans="1:6" ht="26.25">
      <c r="A17" s="59" t="s">
        <v>31</v>
      </c>
      <c r="B17" s="60">
        <f>1-B15</f>
        <v>0.9299999999999999</v>
      </c>
      <c r="C17" s="17">
        <v>11</v>
      </c>
      <c r="D17" s="23">
        <f t="shared" si="0"/>
        <v>0.0019348940206027003</v>
      </c>
      <c r="E17" s="24">
        <f t="shared" si="1"/>
        <v>0.0026949434242697703</v>
      </c>
      <c r="F17" s="25">
        <f t="shared" si="2"/>
        <v>0.0007600494036670701</v>
      </c>
    </row>
    <row r="18" spans="1:6" ht="26.25">
      <c r="A18" s="59" t="s">
        <v>27</v>
      </c>
      <c r="B18" s="64">
        <f>B14*B15*B17</f>
        <v>3.9059999999999997</v>
      </c>
      <c r="C18" s="17">
        <v>12</v>
      </c>
      <c r="D18" s="23">
        <f t="shared" si="0"/>
        <v>0.0005946851694146287</v>
      </c>
      <c r="E18" s="24">
        <f t="shared" si="1"/>
        <v>0.000943230198494421</v>
      </c>
      <c r="F18" s="25">
        <f t="shared" si="2"/>
        <v>0.0003485450290797923</v>
      </c>
    </row>
    <row r="19" spans="1:6" ht="26.25">
      <c r="A19" s="59" t="s">
        <v>32</v>
      </c>
      <c r="B19" s="64">
        <f>B18^0.5</f>
        <v>1.9763602910400724</v>
      </c>
      <c r="C19" s="17">
        <v>13</v>
      </c>
      <c r="D19" s="23">
        <f t="shared" si="0"/>
        <v>0.00016527230514748996</v>
      </c>
      <c r="E19" s="24">
        <f t="shared" si="1"/>
        <v>0.0003047359102828129</v>
      </c>
      <c r="F19" s="25">
        <f t="shared" si="2"/>
        <v>0.00013946360513532292</v>
      </c>
    </row>
    <row r="20" spans="3:6" ht="26.25">
      <c r="C20" s="17">
        <v>14</v>
      </c>
      <c r="D20" s="23">
        <f t="shared" si="0"/>
        <v>4.176235667705396E-05</v>
      </c>
      <c r="E20" s="24">
        <f t="shared" si="1"/>
        <v>9.142077308484389E-05</v>
      </c>
      <c r="F20" s="25">
        <f t="shared" si="2"/>
        <v>4.9658416407789934E-05</v>
      </c>
    </row>
    <row r="21" spans="3:6" ht="26.25">
      <c r="C21" s="17">
        <v>15</v>
      </c>
      <c r="D21" s="23">
        <f t="shared" si="0"/>
        <v>9.639769784954405E-06</v>
      </c>
      <c r="E21" s="24">
        <f t="shared" si="1"/>
        <v>2.5597816463756317E-05</v>
      </c>
      <c r="F21" s="25">
        <f t="shared" si="2"/>
        <v>1.5958046678801912E-05</v>
      </c>
    </row>
    <row r="22" spans="3:6" ht="26.25">
      <c r="C22" s="17">
        <v>16</v>
      </c>
      <c r="D22" s="23">
        <f t="shared" si="0"/>
        <v>2.040677071411714E-06</v>
      </c>
      <c r="E22" s="24">
        <f t="shared" si="1"/>
        <v>6.719426821736021E-06</v>
      </c>
      <c r="F22" s="25">
        <f t="shared" si="2"/>
        <v>4.678749750324307E-06</v>
      </c>
    </row>
    <row r="23" spans="3:6" ht="26.25">
      <c r="C23" s="17">
        <v>17</v>
      </c>
      <c r="D23" s="23">
        <f t="shared" si="0"/>
        <v>3.9755125742872124E-07</v>
      </c>
      <c r="E23" s="24">
        <f t="shared" si="1"/>
        <v>1.6600936853700768E-06</v>
      </c>
      <c r="F23" s="25">
        <f t="shared" si="2"/>
        <v>1.2625424279413556E-06</v>
      </c>
    </row>
    <row r="24" spans="3:6" ht="26.25">
      <c r="C24" s="17">
        <v>18</v>
      </c>
      <c r="D24" s="23">
        <f t="shared" si="0"/>
        <v>7.148323087577368E-08</v>
      </c>
      <c r="E24" s="24">
        <f t="shared" si="1"/>
        <v>3.873551932530173E-07</v>
      </c>
      <c r="F24" s="25">
        <f t="shared" si="2"/>
        <v>3.158719623772436E-07</v>
      </c>
    </row>
    <row r="25" spans="3:6" ht="26.25">
      <c r="C25" s="17">
        <v>19</v>
      </c>
      <c r="D25" s="23">
        <f t="shared" si="0"/>
        <v>1.189364452602007E-08</v>
      </c>
      <c r="E25" s="24">
        <f t="shared" si="1"/>
        <v>8.562588482435128E-08</v>
      </c>
      <c r="F25" s="25">
        <f t="shared" si="2"/>
        <v>7.373224029833121E-08</v>
      </c>
    </row>
    <row r="26" spans="3:6" ht="26.25">
      <c r="C26" s="17">
        <v>20</v>
      </c>
      <c r="D26" s="23">
        <f t="shared" si="0"/>
        <v>1.8352021392299764E-09</v>
      </c>
      <c r="E26" s="24">
        <f t="shared" si="1"/>
        <v>1.7981435813113765E-08</v>
      </c>
      <c r="F26" s="25">
        <f t="shared" si="2"/>
        <v>1.6146233673883788E-08</v>
      </c>
    </row>
    <row r="27" spans="3:6" ht="26.25">
      <c r="C27" s="17">
        <v>21</v>
      </c>
      <c r="D27" s="23">
        <f t="shared" si="0"/>
        <v>2.631114178107515E-10</v>
      </c>
      <c r="E27" s="24">
        <f t="shared" si="1"/>
        <v>3.596287162622769E-09</v>
      </c>
      <c r="F27" s="25">
        <f t="shared" si="2"/>
        <v>3.3331757448120172E-09</v>
      </c>
    </row>
    <row r="28" spans="3:6" ht="26.25">
      <c r="C28" s="17">
        <v>22</v>
      </c>
      <c r="D28" s="23">
        <f t="shared" si="0"/>
        <v>3.5107241965950344E-11</v>
      </c>
      <c r="E28" s="24">
        <f t="shared" si="1"/>
        <v>6.865639128643411E-10</v>
      </c>
      <c r="F28" s="25">
        <f t="shared" si="2"/>
        <v>6.514566708983907E-10</v>
      </c>
    </row>
    <row r="29" spans="3:6" ht="26.25">
      <c r="C29" s="17">
        <v>23</v>
      </c>
      <c r="D29" s="23">
        <f t="shared" si="0"/>
        <v>4.3658374768316086E-12</v>
      </c>
      <c r="E29" s="24">
        <f t="shared" si="1"/>
        <v>1.2537254061001033E-10</v>
      </c>
      <c r="F29" s="25">
        <f t="shared" si="2"/>
        <v>1.2100670313317874E-10</v>
      </c>
    </row>
    <row r="30" spans="3:6" ht="26.25">
      <c r="C30" s="17">
        <v>24</v>
      </c>
      <c r="D30" s="23">
        <f t="shared" si="0"/>
        <v>5.066092771054653E-13</v>
      </c>
      <c r="E30" s="24">
        <f t="shared" si="1"/>
        <v>2.194019460675186E-11</v>
      </c>
      <c r="F30" s="25">
        <f t="shared" si="2"/>
        <v>2.1433585329646395E-11</v>
      </c>
    </row>
    <row r="31" spans="3:6" ht="26.25">
      <c r="C31" s="17">
        <v>25</v>
      </c>
      <c r="D31" s="23">
        <f t="shared" si="0"/>
        <v>5.490990874433408E-14</v>
      </c>
      <c r="E31" s="24">
        <f t="shared" si="1"/>
        <v>3.685952693934311E-12</v>
      </c>
      <c r="F31" s="25">
        <f t="shared" si="2"/>
        <v>3.631042785189977E-12</v>
      </c>
    </row>
    <row r="32" spans="3:6" ht="26.25">
      <c r="C32" s="17">
        <v>26</v>
      </c>
      <c r="D32" s="23">
        <f t="shared" si="0"/>
        <v>5.563659074591309E-15</v>
      </c>
      <c r="E32" s="24">
        <f t="shared" si="1"/>
        <v>5.954231274816965E-13</v>
      </c>
      <c r="F32" s="25">
        <f t="shared" si="2"/>
        <v>5.898594684071052E-13</v>
      </c>
    </row>
    <row r="33" spans="3:6" ht="26.25">
      <c r="C33" s="17">
        <v>27</v>
      </c>
      <c r="D33" s="23">
        <f t="shared" si="0"/>
        <v>5.273400476912508E-16</v>
      </c>
      <c r="E33" s="24">
        <f t="shared" si="1"/>
        <v>9.262137538604198E-14</v>
      </c>
      <c r="F33" s="25">
        <f t="shared" si="2"/>
        <v>9.209403533835074E-14</v>
      </c>
    </row>
    <row r="34" spans="3:6" ht="26.25">
      <c r="C34" s="17">
        <v>28</v>
      </c>
      <c r="D34" s="23">
        <f t="shared" si="0"/>
        <v>4.678016552099771E-17</v>
      </c>
      <c r="E34" s="24">
        <f t="shared" si="1"/>
        <v>1.3893206307906262E-14</v>
      </c>
      <c r="F34" s="25">
        <f t="shared" si="2"/>
        <v>1.3846426142385265E-14</v>
      </c>
    </row>
    <row r="35" spans="3:6" ht="26.25">
      <c r="C35" s="17">
        <v>29</v>
      </c>
      <c r="D35" s="23">
        <f t="shared" si="0"/>
        <v>3.885338181944223E-18</v>
      </c>
      <c r="E35" s="24">
        <f t="shared" si="1"/>
        <v>2.0121195342484874E-15</v>
      </c>
      <c r="F35" s="25">
        <f t="shared" si="2"/>
        <v>2.008234196066543E-15</v>
      </c>
    </row>
    <row r="36" spans="3:6" ht="26.25">
      <c r="C36" s="17">
        <v>30</v>
      </c>
      <c r="D36" s="23">
        <f t="shared" si="0"/>
        <v>3.021929697067716E-19</v>
      </c>
      <c r="E36" s="24">
        <f t="shared" si="1"/>
        <v>2.8169673479478895E-16</v>
      </c>
      <c r="F36" s="25">
        <f t="shared" si="2"/>
        <v>2.8139454182508216E-16</v>
      </c>
    </row>
    <row r="37" spans="3:6" ht="26.25">
      <c r="C37" s="17">
        <v>31</v>
      </c>
      <c r="D37" s="23">
        <f t="shared" si="0"/>
        <v>2.201197490059747E-20</v>
      </c>
      <c r="E37" s="24">
        <f t="shared" si="1"/>
        <v>3.816536406897146E-17</v>
      </c>
      <c r="F37" s="25">
        <f t="shared" si="2"/>
        <v>3.814335209407086E-17</v>
      </c>
    </row>
    <row r="38" spans="3:6" ht="26.25">
      <c r="C38" s="17">
        <v>32</v>
      </c>
      <c r="D38" s="23">
        <f t="shared" si="0"/>
        <v>1.5014888793081997E-21</v>
      </c>
      <c r="E38" s="24">
        <f t="shared" si="1"/>
        <v>5.009204034052458E-18</v>
      </c>
      <c r="F38" s="25">
        <f t="shared" si="2"/>
        <v>5.00770254517315E-18</v>
      </c>
    </row>
    <row r="39" spans="3:6" ht="26.25">
      <c r="C39" s="17">
        <v>33</v>
      </c>
      <c r="D39" s="23">
        <f t="shared" si="0"/>
        <v>9.589176290140376E-23</v>
      </c>
      <c r="E39" s="24">
        <f t="shared" si="1"/>
        <v>6.375350588794011E-19</v>
      </c>
      <c r="F39" s="25">
        <f t="shared" si="2"/>
        <v>6.374391671164996E-19</v>
      </c>
    </row>
    <row r="40" spans="3:6" ht="26.25">
      <c r="C40" s="17">
        <v>34</v>
      </c>
      <c r="D40" s="23">
        <f t="shared" si="0"/>
        <v>5.73167083756029E-24</v>
      </c>
      <c r="E40" s="24">
        <f t="shared" si="1"/>
        <v>7.875433080275053E-20</v>
      </c>
      <c r="F40" s="25">
        <f t="shared" si="2"/>
        <v>7.874859913191297E-20</v>
      </c>
    </row>
    <row r="41" spans="3:6" ht="26.25">
      <c r="C41" s="17">
        <v>35</v>
      </c>
      <c r="D41" s="23">
        <f t="shared" si="0"/>
        <v>3.204805199496079E-25</v>
      </c>
      <c r="E41" s="24">
        <f t="shared" si="1"/>
        <v>9.450519696330089E-21</v>
      </c>
      <c r="F41" s="25">
        <f t="shared" si="2"/>
        <v>9.45019921581014E-21</v>
      </c>
    </row>
    <row r="42" spans="3:6" ht="26.25">
      <c r="C42" s="17">
        <v>36</v>
      </c>
      <c r="D42" s="23">
        <f t="shared" si="0"/>
        <v>1.6751520606685002E-26</v>
      </c>
      <c r="E42" s="24">
        <f t="shared" si="1"/>
        <v>1.1025606312385086E-21</v>
      </c>
      <c r="F42" s="25">
        <f t="shared" si="2"/>
        <v>1.102543879717902E-21</v>
      </c>
    </row>
    <row r="43" spans="3:6" ht="26.25">
      <c r="C43" s="17">
        <v>37</v>
      </c>
      <c r="D43" s="23">
        <f t="shared" si="0"/>
        <v>8.178597680683056E-28</v>
      </c>
      <c r="E43" s="24">
        <f t="shared" si="1"/>
        <v>1.2515553111355915E-22</v>
      </c>
      <c r="F43" s="25">
        <f t="shared" si="2"/>
        <v>1.2515471325379108E-22</v>
      </c>
    </row>
    <row r="44" spans="3:6" ht="26.25">
      <c r="C44" s="17">
        <v>38</v>
      </c>
      <c r="D44" s="23">
        <f t="shared" si="0"/>
        <v>3.7259598941425527E-29</v>
      </c>
      <c r="E44" s="24">
        <f t="shared" si="1"/>
        <v>1.383297975465661E-23</v>
      </c>
      <c r="F44" s="25">
        <f t="shared" si="2"/>
        <v>1.383294249505767E-23</v>
      </c>
    </row>
    <row r="45" spans="3:6" ht="26.25">
      <c r="C45" s="17">
        <v>39</v>
      </c>
      <c r="D45" s="23">
        <f t="shared" si="0"/>
        <v>1.5820177107746316E-30</v>
      </c>
      <c r="E45" s="24">
        <f t="shared" si="1"/>
        <v>1.489705512039937E-24</v>
      </c>
      <c r="F45" s="25">
        <f t="shared" si="2"/>
        <v>1.4897039300222263E-24</v>
      </c>
    </row>
    <row r="46" spans="3:6" ht="26.25">
      <c r="C46" s="17">
        <v>40</v>
      </c>
      <c r="D46" s="23">
        <f t="shared" si="0"/>
        <v>6.25152159902862E-32</v>
      </c>
      <c r="E46" s="24">
        <f t="shared" si="1"/>
        <v>1.5641907876419188E-25</v>
      </c>
      <c r="F46" s="25">
        <f t="shared" si="2"/>
        <v>1.564190162489759E-25</v>
      </c>
    </row>
    <row r="47" spans="3:6" ht="26.25">
      <c r="C47" s="17">
        <v>41</v>
      </c>
      <c r="D47" s="23">
        <f t="shared" si="0"/>
        <v>2.2953396901758003E-33</v>
      </c>
      <c r="E47" s="24">
        <f t="shared" si="1"/>
        <v>1.602341782462492E-26</v>
      </c>
      <c r="F47" s="25">
        <f t="shared" si="2"/>
        <v>1.6023415529285228E-26</v>
      </c>
    </row>
    <row r="48" spans="3:6" ht="26.25">
      <c r="C48" s="17">
        <v>42</v>
      </c>
      <c r="D48" s="23">
        <f t="shared" si="0"/>
        <v>7.815672780168352E-35</v>
      </c>
      <c r="E48" s="24">
        <f t="shared" si="1"/>
        <v>1.6023417824624508E-27</v>
      </c>
      <c r="F48" s="25">
        <f t="shared" si="2"/>
        <v>1.602341704305723E-27</v>
      </c>
    </row>
    <row r="49" spans="3:6" ht="26.25">
      <c r="C49" s="17">
        <v>43</v>
      </c>
      <c r="D49" s="23">
        <f t="shared" si="0"/>
        <v>2.462552563894025E-36</v>
      </c>
      <c r="E49" s="24">
        <f t="shared" si="1"/>
        <v>1.5650780200796196E-28</v>
      </c>
      <c r="F49" s="25">
        <f t="shared" si="2"/>
        <v>1.5650779954540938E-28</v>
      </c>
    </row>
    <row r="50" spans="3:6" ht="26.25">
      <c r="C50" s="17">
        <v>44</v>
      </c>
      <c r="D50" s="23">
        <f t="shared" si="0"/>
        <v>7.161382089525665E-38</v>
      </c>
      <c r="E50" s="24">
        <f t="shared" si="1"/>
        <v>1.4939381100760235E-29</v>
      </c>
      <c r="F50" s="25">
        <f t="shared" si="2"/>
        <v>1.4939381029146414E-29</v>
      </c>
    </row>
    <row r="51" spans="3:6" ht="26.25">
      <c r="C51" s="17">
        <v>45</v>
      </c>
      <c r="D51" s="23">
        <f t="shared" si="0"/>
        <v>1.9165467001836903E-39</v>
      </c>
      <c r="E51" s="24">
        <f t="shared" si="1"/>
        <v>1.3943422360709434E-30</v>
      </c>
      <c r="F51" s="25">
        <f t="shared" si="2"/>
        <v>1.3943422341543967E-30</v>
      </c>
    </row>
    <row r="52" spans="3:6" ht="26.25">
      <c r="C52" s="17">
        <v>46</v>
      </c>
      <c r="D52" s="23">
        <f t="shared" si="0"/>
        <v>4.704006627379242E-41</v>
      </c>
      <c r="E52" s="24">
        <f t="shared" si="1"/>
        <v>1.273095085108244E-31</v>
      </c>
      <c r="F52" s="25">
        <f t="shared" si="2"/>
        <v>1.2730950846378433E-31</v>
      </c>
    </row>
    <row r="53" spans="3:6" ht="26.25">
      <c r="C53" s="17">
        <v>47</v>
      </c>
      <c r="D53" s="23">
        <f t="shared" si="0"/>
        <v>1.0546617467013667E-42</v>
      </c>
      <c r="E53" s="24">
        <f t="shared" si="1"/>
        <v>1.1376594377563E-32</v>
      </c>
      <c r="F53" s="25">
        <f t="shared" si="2"/>
        <v>1.1376594376508338E-32</v>
      </c>
    </row>
    <row r="54" spans="3:6" ht="26.25">
      <c r="C54" s="17">
        <v>48</v>
      </c>
      <c r="D54" s="23">
        <f t="shared" si="0"/>
        <v>2.149960101922591E-44</v>
      </c>
      <c r="E54" s="24">
        <f t="shared" si="1"/>
        <v>9.954520080367618E-34</v>
      </c>
      <c r="F54" s="25">
        <f t="shared" si="2"/>
        <v>9.954520080152622E-34</v>
      </c>
    </row>
    <row r="55" spans="3:6" ht="26.25">
      <c r="C55" s="17">
        <v>49</v>
      </c>
      <c r="D55" s="23">
        <f t="shared" si="0"/>
        <v>3.963060095709938E-46</v>
      </c>
      <c r="E55" s="24">
        <f t="shared" si="1"/>
        <v>8.532445783172298E-35</v>
      </c>
      <c r="F55" s="25">
        <f t="shared" si="2"/>
        <v>8.532445783132667E-35</v>
      </c>
    </row>
    <row r="56" spans="3:6" ht="26.25">
      <c r="C56" s="17">
        <v>50</v>
      </c>
      <c r="D56" s="23">
        <f t="shared" si="0"/>
        <v>6.56248661010016E-48</v>
      </c>
      <c r="E56" s="24">
        <f t="shared" si="1"/>
        <v>7.167254457864667E-36</v>
      </c>
      <c r="F56" s="25">
        <f t="shared" si="2"/>
        <v>7.167254457858104E-36</v>
      </c>
    </row>
    <row r="57" spans="3:6" ht="26.25">
      <c r="C57" s="17">
        <v>51</v>
      </c>
      <c r="D57" s="23">
        <f t="shared" si="0"/>
        <v>9.685305981594278E-50</v>
      </c>
      <c r="E57" s="24">
        <f t="shared" si="1"/>
        <v>5.9024448476532555E-37</v>
      </c>
      <c r="F57" s="25">
        <f t="shared" si="2"/>
        <v>5.902444847652287E-37</v>
      </c>
    </row>
    <row r="58" spans="3:6" ht="26.25">
      <c r="C58" s="17">
        <v>52</v>
      </c>
      <c r="D58" s="23">
        <f t="shared" si="0"/>
        <v>1.2617334095128982E-51</v>
      </c>
      <c r="E58" s="24">
        <f t="shared" si="1"/>
        <v>4.767359300027657E-38</v>
      </c>
      <c r="F58" s="25">
        <f t="shared" si="2"/>
        <v>4.76735930002753E-38</v>
      </c>
    </row>
    <row r="59" spans="3:6" ht="26.25">
      <c r="C59" s="17">
        <v>53</v>
      </c>
      <c r="D59" s="23">
        <f t="shared" si="0"/>
        <v>1.4334970771499944E-53</v>
      </c>
      <c r="E59" s="24">
        <f t="shared" si="1"/>
        <v>3.777907369833241E-39</v>
      </c>
      <c r="F59" s="25">
        <f t="shared" si="2"/>
        <v>3.7779073698332265E-39</v>
      </c>
    </row>
    <row r="60" spans="3:6" ht="26.25">
      <c r="C60" s="17">
        <v>54</v>
      </c>
      <c r="D60" s="23">
        <f t="shared" si="0"/>
        <v>1.3986729745191057E-55</v>
      </c>
      <c r="E60" s="24">
        <f t="shared" si="1"/>
        <v>2.9383723987592346E-40</v>
      </c>
      <c r="F60" s="25">
        <f t="shared" si="2"/>
        <v>2.9383723987592334E-40</v>
      </c>
    </row>
    <row r="61" spans="3:6" ht="26.25">
      <c r="C61" s="17">
        <v>55</v>
      </c>
      <c r="D61" s="23">
        <f t="shared" si="0"/>
        <v>1.1484704776109952E-57</v>
      </c>
      <c r="E61" s="24">
        <f t="shared" si="1"/>
        <v>2.2438480135979303E-41</v>
      </c>
      <c r="F61" s="25">
        <f t="shared" si="2"/>
        <v>2.2438480135979303E-41</v>
      </c>
    </row>
    <row r="62" spans="3:6" ht="26.25">
      <c r="C62" s="17">
        <v>56</v>
      </c>
      <c r="D62" s="23">
        <f t="shared" si="0"/>
        <v>7.718215575342645E-60</v>
      </c>
      <c r="E62" s="24">
        <f t="shared" si="1"/>
        <v>1.682886010198432E-42</v>
      </c>
      <c r="F62" s="25">
        <f t="shared" si="2"/>
        <v>1.682886010198432E-42</v>
      </c>
    </row>
    <row r="63" spans="3:6" ht="26.25">
      <c r="C63" s="17">
        <v>57</v>
      </c>
      <c r="D63" s="23">
        <f t="shared" si="0"/>
        <v>4.076778647606053E-62</v>
      </c>
      <c r="E63" s="24">
        <f t="shared" si="1"/>
        <v>1.2400212706725557E-43</v>
      </c>
      <c r="F63" s="25">
        <f t="shared" si="2"/>
        <v>1.2400212706725557E-43</v>
      </c>
    </row>
    <row r="64" spans="3:6" ht="26.25">
      <c r="C64" s="17">
        <v>58</v>
      </c>
      <c r="D64" s="23">
        <f t="shared" si="0"/>
        <v>1.587177449012341E-64</v>
      </c>
      <c r="E64" s="24">
        <f t="shared" si="1"/>
        <v>8.979464373835681E-45</v>
      </c>
      <c r="F64" s="25">
        <f t="shared" si="2"/>
        <v>8.979464373835681E-45</v>
      </c>
    </row>
    <row r="65" spans="3:6" ht="26.25">
      <c r="C65" s="17">
        <v>59</v>
      </c>
      <c r="D65" s="23">
        <f t="shared" si="0"/>
        <v>4.0496599756101194E-67</v>
      </c>
      <c r="E65" s="24">
        <f t="shared" si="1"/>
        <v>6.392161079679588E-46</v>
      </c>
      <c r="F65" s="25">
        <f t="shared" si="2"/>
        <v>6.392161079679588E-46</v>
      </c>
    </row>
    <row r="66" spans="3:6" ht="26.25">
      <c r="C66" s="17">
        <v>60</v>
      </c>
      <c r="D66" s="23">
        <f t="shared" si="0"/>
        <v>5.080218607396291E-70</v>
      </c>
      <c r="E66" s="24">
        <f t="shared" si="1"/>
        <v>4.474512755775801E-47</v>
      </c>
      <c r="F66" s="25">
        <f t="shared" si="2"/>
        <v>4.474512755775801E-47</v>
      </c>
    </row>
    <row r="67" ht="26.25">
      <c r="F67" s="26"/>
    </row>
  </sheetData>
  <sheetProtection/>
  <mergeCells count="3">
    <mergeCell ref="F3:F4"/>
    <mergeCell ref="B1:G2"/>
    <mergeCell ref="A12:B12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headerFooter alignWithMargins="0">
    <oddHeader>&amp;L&amp;"Times New Roman,Gras"&amp;14A.A-A.N.&amp;C&amp;"Times New Roman,Gras"&amp;14LES LOIS DE PROBABILITE AVEC EXCEL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kahané</dc:creator>
  <cp:keywords/>
  <dc:description/>
  <cp:lastModifiedBy>user1</cp:lastModifiedBy>
  <dcterms:created xsi:type="dcterms:W3CDTF">2011-10-22T10:06:47Z</dcterms:created>
  <dcterms:modified xsi:type="dcterms:W3CDTF">2013-10-29T21:02:04Z</dcterms:modified>
  <cp:category/>
  <cp:version/>
  <cp:contentType/>
  <cp:contentStatus/>
</cp:coreProperties>
</file>