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5715" firstSheet="2" activeTab="2"/>
  </bookViews>
  <sheets>
    <sheet name="Feuil4" sheetId="1" r:id="rId1"/>
    <sheet name="Feuil2" sheetId="2" r:id="rId2"/>
    <sheet name="Texte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<sst xmlns="http://schemas.openxmlformats.org/spreadsheetml/2006/main" count="78" uniqueCount="43">
  <si>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Dépense alimentaire</t>
  </si>
  <si>
    <t>Dépense totale</t>
  </si>
  <si>
    <t>Observations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</si>
  <si>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</si>
  <si>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</si>
  <si>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</si>
  <si>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</si>
  <si>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</si>
  <si>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</si>
  <si>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</si>
  <si>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</si>
  <si>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</si>
  <si>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</si>
  <si>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</si>
  <si>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</si>
  <si>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</si>
  <si>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</si>
  <si>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</si>
  <si>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</si>
  <si>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</si>
  <si>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</si>
  <si>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</si>
  <si>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</si>
  <si>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95.0%</t>
  </si>
  <si>
    <t>Limite supérieure pour seuil de confiance =  95.0%</t>
  </si>
  <si>
    <t>Variable X 1</t>
  </si>
  <si>
    <t>ANALYSE DES RÉSIDUS</t>
  </si>
  <si>
    <t>Observation</t>
  </si>
  <si>
    <t>Prévisions pour Y</t>
  </si>
  <si>
    <t>Résidus normalisés</t>
  </si>
  <si>
    <t>résidus²</t>
  </si>
  <si>
    <t>Est Var RES</t>
  </si>
  <si>
    <t>Ecart type</t>
  </si>
  <si>
    <t>1.Déterminer à l'aide de la calculatrice les moyennes X et Y de ces deux variables statistiques.</t>
  </si>
  <si>
    <t>2.Déterminer à l'aide de la calculatrice les variances et les écart-types de X et Y.</t>
  </si>
  <si>
    <t>4.Donner le coefficient de détermination et son interprétation.</t>
  </si>
  <si>
    <t>5.Rappeler l'équation de l'analyse de la variance et calculer la somme des carrés résiduels.</t>
  </si>
  <si>
    <t xml:space="preserve">    [Figure: Loi de Student : valeurs de t ayant la probabilité p d'être dépassées en valeur absolue]</t>
  </si>
  <si>
    <t xml:space="preserve">    Les données suivantes portent sur la dépense de nourriture, notée Y et la dépense totale,notée X, mesurées en     roupies et concernant 10 ménages ruraux en Inde.</t>
  </si>
  <si>
    <t>3.Déterminer l'équation de la droite de régression de Y en X, sous la forme Y=aX+b . On donnera les résultats donnés par Excel (assitant fonction ) et on effectuera les calculs sur le fichier.</t>
  </si>
  <si>
    <t>6.Donner une estimation ponctuelle de la dépense alimentaire d'un ménage ayant une dépense totale de 530.</t>
  </si>
  <si>
    <t>7.Le paramètre a est-il significativement différent de zéro au niveau de 5% ?</t>
  </si>
  <si>
    <t>8. Retrouver le résultat précédent en effectuant le test sur le coefficient de régression linéaire.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</si>
</sst>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.0\ &quot;€&quot;_-;\-* #,##0.0\ &quot;€&quot;_-;_-* &quot;-&quot;??\ &quot;€&quot;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64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33" borderId="22" xfId="0" applyNumberForma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3" fillId="34" borderId="25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35" borderId="14" xfId="47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44" fontId="0" fillId="35" borderId="0" xfId="47" applyFont="1" applyFill="1" applyBorder="1" applyAlignment="1">
      <alignment/>
    </xf>
    <xf numFmtId="44" fontId="0" fillId="35" borderId="0" xfId="47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6" xfId="0" applyFill="1" applyBorder="1" applyAlignment="1">
      <alignment wrapText="1"/>
    </xf>
    <xf numFmtId="0" fontId="0" fillId="35" borderId="26" xfId="0" applyFill="1" applyBorder="1" applyAlignment="1">
      <alignment/>
    </xf>
    <xf numFmtId="44" fontId="0" fillId="35" borderId="26" xfId="47" applyFont="1" applyFill="1" applyBorder="1" applyAlignment="1">
      <alignment/>
    </xf>
    <xf numFmtId="44" fontId="0" fillId="35" borderId="26" xfId="47" applyFont="1" applyFill="1" applyBorder="1" applyAlignment="1">
      <alignment horizontal="left"/>
    </xf>
    <xf numFmtId="165" fontId="0" fillId="9" borderId="0" xfId="47" applyNumberFormat="1" applyFont="1" applyFill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E25" sqref="E25"/>
    </sheetView>
  </sheetViews>
  <sheetFormatPr defaultColWidth="11.421875" defaultRowHeight="15"/>
  <cols>
    <col min="1" max="1" width="30.57421875" style="0" customWidth="1"/>
    <col min="2" max="2" width="18.57421875" style="0" customWidth="1"/>
    <col min="4" max="4" width="16.57421875" style="0" customWidth="1"/>
    <col min="9" max="9" width="38.00390625" style="0" customWidth="1"/>
  </cols>
  <sheetData>
    <row r="1" ht="15">
      <c r="A1" t="s">
        <v>3</v>
      </c>
    </row>
    <row r="2" ht="15.75" thickBot="1"/>
    <row r="3" spans="1:2" ht="15">
      <c r="A3" s="6" t="s">
        <v>4</v>
      </c>
      <c r="B3" s="6"/>
    </row>
    <row r="4" spans="1:2" ht="15">
      <c r="A4" s="3" t="s">
        <v>5</v>
      </c>
      <c r="B4" s="3">
        <v>0.8624279952024609</v>
      </c>
    </row>
    <row r="5" spans="1:2" ht="15">
      <c r="A5" s="3" t="s">
        <v>6</v>
      </c>
      <c r="B5" s="3">
        <v>0.743782046908936</v>
      </c>
    </row>
    <row r="6" spans="1:2" ht="15">
      <c r="A6" s="3" t="s">
        <v>6</v>
      </c>
      <c r="B6" s="3">
        <v>0.7295477161816547</v>
      </c>
    </row>
    <row r="7" spans="1:2" ht="15">
      <c r="A7" s="3" t="s">
        <v>7</v>
      </c>
      <c r="B7" s="3">
        <v>30.503321946700385</v>
      </c>
    </row>
    <row r="8" spans="1:2" ht="15.75" thickBot="1">
      <c r="A8" s="4" t="s">
        <v>2</v>
      </c>
      <c r="B8" s="4">
        <v>20</v>
      </c>
    </row>
    <row r="10" ht="15.75" thickBot="1">
      <c r="A10" t="s">
        <v>8</v>
      </c>
    </row>
    <row r="11" spans="1:6" ht="15">
      <c r="A11" s="5"/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17</v>
      </c>
    </row>
    <row r="12" spans="1:6" ht="15">
      <c r="A12" s="3" t="s">
        <v>9</v>
      </c>
      <c r="B12" s="3">
        <v>1</v>
      </c>
      <c r="C12" s="3">
        <v>48618.65230388703</v>
      </c>
      <c r="D12" s="3">
        <v>48618.65230388703</v>
      </c>
      <c r="E12" s="3">
        <v>52.252688318068444</v>
      </c>
      <c r="F12" s="3">
        <v>1.0065298204752285E-06</v>
      </c>
    </row>
    <row r="13" spans="1:6" ht="15">
      <c r="A13" s="3" t="s">
        <v>10</v>
      </c>
      <c r="B13" s="3">
        <v>18</v>
      </c>
      <c r="C13" s="3">
        <v>16748.14769611296</v>
      </c>
      <c r="D13" s="3">
        <v>930.4526497840533</v>
      </c>
      <c r="E13" s="3"/>
      <c r="F13" s="3"/>
    </row>
    <row r="14" spans="1:6" ht="15.75" thickBot="1">
      <c r="A14" s="4" t="s">
        <v>11</v>
      </c>
      <c r="B14" s="4">
        <v>19</v>
      </c>
      <c r="C14" s="4">
        <v>65366.79999999999</v>
      </c>
      <c r="D14" s="4"/>
      <c r="E14" s="4"/>
      <c r="F14" s="4"/>
    </row>
    <row r="15" ht="15.75" thickBot="1"/>
    <row r="16" spans="1:9" ht="15">
      <c r="A16" s="5"/>
      <c r="B16" s="5" t="s">
        <v>18</v>
      </c>
      <c r="C16" s="5" t="s">
        <v>7</v>
      </c>
      <c r="D16" s="5" t="s">
        <v>19</v>
      </c>
      <c r="E16" s="5" t="s">
        <v>20</v>
      </c>
      <c r="F16" s="5" t="s">
        <v>21</v>
      </c>
      <c r="G16" s="5" t="s">
        <v>22</v>
      </c>
      <c r="H16" s="5" t="s">
        <v>23</v>
      </c>
      <c r="I16" s="5" t="s">
        <v>24</v>
      </c>
    </row>
    <row r="17" spans="1:9" ht="15">
      <c r="A17" s="3" t="s">
        <v>12</v>
      </c>
      <c r="B17" s="3">
        <v>2.2526888237317735</v>
      </c>
      <c r="C17" s="3">
        <v>45.38544618037283</v>
      </c>
      <c r="D17" s="3">
        <v>0.04963460786039293</v>
      </c>
      <c r="E17" s="3">
        <v>0.960960190222657</v>
      </c>
      <c r="F17" s="3">
        <v>-93.0985952093906</v>
      </c>
      <c r="G17" s="3">
        <v>97.60397285685414</v>
      </c>
      <c r="H17" s="3">
        <v>-93.0985952093906</v>
      </c>
      <c r="I17" s="3">
        <v>97.60397285685414</v>
      </c>
    </row>
    <row r="18" spans="1:9" ht="15.75" thickBot="1">
      <c r="A18" s="4" t="s">
        <v>25</v>
      </c>
      <c r="B18" s="4">
        <v>0.6310258972300938</v>
      </c>
      <c r="C18" s="4">
        <v>0.08729570233814754</v>
      </c>
      <c r="D18" s="4">
        <v>7.228602099857789</v>
      </c>
      <c r="E18" s="4">
        <v>1.0065298204752285E-06</v>
      </c>
      <c r="F18" s="4">
        <v>0.4476244324646056</v>
      </c>
      <c r="G18" s="4">
        <v>0.8144273619955821</v>
      </c>
      <c r="H18" s="4">
        <v>0.4476244324646056</v>
      </c>
      <c r="I18" s="4">
        <v>0.8144273619955821</v>
      </c>
    </row>
    <row r="22" ht="15">
      <c r="A22" t="s">
        <v>26</v>
      </c>
    </row>
    <row r="23" ht="15.75" thickBot="1"/>
    <row r="24" spans="1:9" ht="15">
      <c r="A24" s="5" t="s">
        <v>27</v>
      </c>
      <c r="B24" s="5" t="s">
        <v>28</v>
      </c>
      <c r="C24" s="5" t="s">
        <v>10</v>
      </c>
      <c r="D24" s="7" t="s">
        <v>29</v>
      </c>
      <c r="F24" s="7" t="s">
        <v>30</v>
      </c>
      <c r="H24" s="20" t="s">
        <v>31</v>
      </c>
      <c r="I24">
        <f>F45/19</f>
        <v>881.4814576901559</v>
      </c>
    </row>
    <row r="25" spans="1:9" ht="15">
      <c r="A25" s="3">
        <v>1</v>
      </c>
      <c r="B25" s="3">
        <v>243.30458156562761</v>
      </c>
      <c r="C25" s="8">
        <v>-26.304581565627615</v>
      </c>
      <c r="D25" s="9">
        <v>-0.8859818133291045</v>
      </c>
      <c r="E25">
        <f>C25/I25</f>
        <v>-0.8859818133291045</v>
      </c>
      <c r="F25" s="1">
        <f>C25^2</f>
        <v>691.9310113427562</v>
      </c>
      <c r="H25" t="s">
        <v>32</v>
      </c>
      <c r="I25">
        <f>I24^0.5</f>
        <v>29.689753412417488</v>
      </c>
    </row>
    <row r="26" spans="1:6" ht="15">
      <c r="A26" s="3">
        <v>2</v>
      </c>
      <c r="B26" s="3">
        <v>247.09073694900817</v>
      </c>
      <c r="C26" s="8">
        <v>-51.090736949008175</v>
      </c>
      <c r="D26" s="9">
        <v>-1.7208205214543786</v>
      </c>
      <c r="F26" s="1">
        <f aca="true" t="shared" si="0" ref="F26:F44">C26^2</f>
        <v>2610.263401992749</v>
      </c>
    </row>
    <row r="27" spans="1:6" ht="15">
      <c r="A27" s="3">
        <v>3</v>
      </c>
      <c r="B27" s="3">
        <v>248.98381464069845</v>
      </c>
      <c r="C27" s="8">
        <v>54.016185359301545</v>
      </c>
      <c r="D27" s="9">
        <v>1.8193544624291063</v>
      </c>
      <c r="F27" s="1">
        <f t="shared" si="0"/>
        <v>2917.7482807704228</v>
      </c>
    </row>
    <row r="28" spans="1:6" ht="15">
      <c r="A28" s="3">
        <v>4</v>
      </c>
      <c r="B28" s="3">
        <v>264.1284361742207</v>
      </c>
      <c r="C28" s="8">
        <v>5.871563825779276</v>
      </c>
      <c r="D28" s="9">
        <v>0.19776398086632624</v>
      </c>
      <c r="F28" s="1">
        <f t="shared" si="0"/>
        <v>34.47526176019977</v>
      </c>
    </row>
    <row r="29" spans="1:6" ht="15">
      <c r="A29" s="3">
        <v>5</v>
      </c>
      <c r="B29" s="3">
        <v>290.00049796065457</v>
      </c>
      <c r="C29" s="8">
        <v>34.99950203934543</v>
      </c>
      <c r="D29" s="9">
        <v>1.1788411157604017</v>
      </c>
      <c r="F29" s="1">
        <f t="shared" si="0"/>
        <v>1224.965143002145</v>
      </c>
    </row>
    <row r="30" spans="1:6" ht="15">
      <c r="A30" s="3">
        <v>6</v>
      </c>
      <c r="B30" s="3">
        <v>292.5246015495749</v>
      </c>
      <c r="C30" s="8">
        <v>-32.524601549574925</v>
      </c>
      <c r="D30" s="9">
        <v>-1.0954823739280968</v>
      </c>
      <c r="F30" s="1">
        <f t="shared" si="0"/>
        <v>1057.8497059586116</v>
      </c>
    </row>
    <row r="31" spans="1:6" ht="15">
      <c r="A31" s="3">
        <v>7</v>
      </c>
      <c r="B31" s="3">
        <v>300.09691231633605</v>
      </c>
      <c r="C31" s="8">
        <v>-0.09691231633604502</v>
      </c>
      <c r="D31" s="9">
        <v>-0.0032641671013512786</v>
      </c>
      <c r="F31" s="1">
        <f t="shared" si="0"/>
        <v>0.00939199705761766</v>
      </c>
    </row>
    <row r="32" spans="1:6" ht="15">
      <c r="A32" s="3">
        <v>8</v>
      </c>
      <c r="B32" s="3">
        <v>303.8830676997166</v>
      </c>
      <c r="C32" s="8">
        <v>21.116932300283395</v>
      </c>
      <c r="D32" s="9">
        <v>0.7112532060118565</v>
      </c>
      <c r="F32" s="1">
        <f t="shared" si="0"/>
        <v>445.92482977475214</v>
      </c>
    </row>
    <row r="33" spans="1:6" ht="15">
      <c r="A33" s="3">
        <v>9</v>
      </c>
      <c r="B33" s="3">
        <v>313.97948205539814</v>
      </c>
      <c r="C33" s="8">
        <v>22.020517944601863</v>
      </c>
      <c r="D33" s="9">
        <v>0.7416874649889132</v>
      </c>
      <c r="F33" s="1">
        <f t="shared" si="0"/>
        <v>484.9032105485327</v>
      </c>
    </row>
    <row r="34" spans="1:6" ht="15">
      <c r="A34" s="3">
        <v>10</v>
      </c>
      <c r="B34" s="3">
        <v>327.86205179446017</v>
      </c>
      <c r="C34" s="8">
        <v>17.13794820553983</v>
      </c>
      <c r="D34" s="9">
        <v>0.5772344407000708</v>
      </c>
      <c r="F34" s="1">
        <f t="shared" si="0"/>
        <v>293.70926869576584</v>
      </c>
    </row>
    <row r="35" spans="1:6" ht="15">
      <c r="A35" s="3">
        <v>11</v>
      </c>
      <c r="B35" s="3">
        <v>333.541284869531</v>
      </c>
      <c r="C35" s="8">
        <v>-8.541284869531012</v>
      </c>
      <c r="D35" s="9">
        <v>-0.2876846011782197</v>
      </c>
      <c r="F35" s="1">
        <f t="shared" si="0"/>
        <v>72.95354722247939</v>
      </c>
    </row>
    <row r="36" spans="1:6" ht="15">
      <c r="A36" s="3">
        <v>12</v>
      </c>
      <c r="B36" s="3">
        <v>351.84103588920374</v>
      </c>
      <c r="C36" s="8">
        <v>10.158964110796262</v>
      </c>
      <c r="D36" s="9">
        <v>0.3421707135683842</v>
      </c>
      <c r="F36" s="1">
        <f t="shared" si="0"/>
        <v>103.20455180444648</v>
      </c>
    </row>
    <row r="37" spans="1:6" ht="15">
      <c r="A37" s="3">
        <v>13</v>
      </c>
      <c r="B37" s="3">
        <v>365.09257973103576</v>
      </c>
      <c r="C37" s="8">
        <v>-50.092579731035755</v>
      </c>
      <c r="D37" s="9">
        <v>-1.6872009354609512</v>
      </c>
      <c r="F37" s="1">
        <f t="shared" si="0"/>
        <v>2509.266544110174</v>
      </c>
    </row>
    <row r="38" spans="1:6" ht="15">
      <c r="A38" s="3">
        <v>14</v>
      </c>
      <c r="B38" s="3">
        <v>367.6166833199561</v>
      </c>
      <c r="C38" s="8">
        <v>-12.61668331995611</v>
      </c>
      <c r="D38" s="9">
        <v>-0.42495076145291555</v>
      </c>
      <c r="F38" s="1">
        <f t="shared" si="0"/>
        <v>159.1806979960587</v>
      </c>
    </row>
    <row r="39" spans="1:6" ht="15">
      <c r="A39" s="3">
        <v>15</v>
      </c>
      <c r="B39" s="3">
        <v>371.40283870333667</v>
      </c>
      <c r="C39" s="8">
        <v>-46.40283870333667</v>
      </c>
      <c r="D39" s="9">
        <v>-1.5629243550378924</v>
      </c>
      <c r="F39" s="1">
        <f t="shared" si="0"/>
        <v>2153.2234397278794</v>
      </c>
    </row>
    <row r="40" spans="1:6" ht="15">
      <c r="A40" s="3">
        <v>16</v>
      </c>
      <c r="B40" s="3">
        <v>372.03386460056674</v>
      </c>
      <c r="C40" s="8">
        <v>-2.0338646005667442</v>
      </c>
      <c r="D40" s="9">
        <v>-0.06850392363703828</v>
      </c>
      <c r="F40" s="1">
        <f t="shared" si="0"/>
        <v>4.136605213438522</v>
      </c>
    </row>
    <row r="41" spans="1:6" ht="15">
      <c r="A41" s="3">
        <v>17</v>
      </c>
      <c r="B41" s="3">
        <v>374.55796818948716</v>
      </c>
      <c r="C41" s="8">
        <v>15.442031810512844</v>
      </c>
      <c r="D41" s="9">
        <v>0.5201131715716556</v>
      </c>
      <c r="F41" s="1">
        <f t="shared" si="0"/>
        <v>238.45634643689058</v>
      </c>
    </row>
    <row r="42" spans="1:6" ht="15">
      <c r="A42" s="3">
        <v>18</v>
      </c>
      <c r="B42" s="3">
        <v>385.91643433962884</v>
      </c>
      <c r="C42" s="8">
        <v>34.083565660371164</v>
      </c>
      <c r="D42" s="9">
        <v>1.1479908636127643</v>
      </c>
      <c r="F42" s="1">
        <f t="shared" si="0"/>
        <v>1161.6894481248323</v>
      </c>
    </row>
    <row r="43" spans="1:6" ht="15">
      <c r="A43" s="3">
        <v>19</v>
      </c>
      <c r="B43" s="3">
        <v>387.178486134089</v>
      </c>
      <c r="C43" s="8">
        <v>22.821513865911015</v>
      </c>
      <c r="D43" s="9">
        <v>0.7686663324177732</v>
      </c>
      <c r="F43" s="1">
        <f t="shared" si="0"/>
        <v>520.8214951319687</v>
      </c>
    </row>
    <row r="44" spans="1:6" ht="15.75" thickBot="1">
      <c r="A44" s="4">
        <v>20</v>
      </c>
      <c r="B44" s="4">
        <v>390.9646415174696</v>
      </c>
      <c r="C44" s="8">
        <v>-7.964641517469602</v>
      </c>
      <c r="D44" s="9">
        <v>-0.2682622993473047</v>
      </c>
      <c r="F44" s="1">
        <f t="shared" si="0"/>
        <v>63.435514501800476</v>
      </c>
    </row>
    <row r="45" ht="15">
      <c r="F45" s="19">
        <f>SUM(F25:F44)</f>
        <v>16748.147696112963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12" sqref="C12"/>
    </sheetView>
  </sheetViews>
  <sheetFormatPr defaultColWidth="11.421875" defaultRowHeight="15"/>
  <cols>
    <col min="4" max="4" width="22.7109375" style="0" customWidth="1"/>
  </cols>
  <sheetData>
    <row r="1" ht="15">
      <c r="A1" t="s">
        <v>3</v>
      </c>
    </row>
    <row r="2" ht="15.75" thickBot="1"/>
    <row r="3" spans="1:2" ht="15">
      <c r="A3" s="6" t="s">
        <v>4</v>
      </c>
      <c r="B3" s="6"/>
    </row>
    <row r="4" spans="1:2" ht="15">
      <c r="A4" s="3" t="s">
        <v>5</v>
      </c>
      <c r="B4" s="3">
        <v>0.8624279952024609</v>
      </c>
    </row>
    <row r="5" spans="1:2" ht="15">
      <c r="A5" s="3" t="s">
        <v>6</v>
      </c>
      <c r="B5" s="3">
        <v>0.743782046908936</v>
      </c>
    </row>
    <row r="6" spans="1:2" ht="15">
      <c r="A6" s="3" t="s">
        <v>6</v>
      </c>
      <c r="B6" s="3">
        <v>0.7295477161816547</v>
      </c>
    </row>
    <row r="7" spans="1:2" ht="15">
      <c r="A7" s="3" t="s">
        <v>7</v>
      </c>
      <c r="B7" s="3">
        <v>30.503321946700385</v>
      </c>
    </row>
    <row r="8" spans="1:2" ht="15.75" thickBot="1">
      <c r="A8" s="4" t="s">
        <v>2</v>
      </c>
      <c r="B8" s="4">
        <v>20</v>
      </c>
    </row>
    <row r="10" ht="15.75" thickBot="1">
      <c r="A10" t="s">
        <v>8</v>
      </c>
    </row>
    <row r="11" spans="1:6" ht="15">
      <c r="A11" s="5"/>
      <c r="B11" s="5" t="s">
        <v>13</v>
      </c>
      <c r="C11" s="5" t="s">
        <v>14</v>
      </c>
      <c r="D11" s="5" t="s">
        <v>15</v>
      </c>
      <c r="E11" s="5" t="s">
        <v>16</v>
      </c>
      <c r="F11" s="5" t="s">
        <v>17</v>
      </c>
    </row>
    <row r="12" spans="1:6" ht="15">
      <c r="A12" s="3" t="s">
        <v>9</v>
      </c>
      <c r="B12" s="3">
        <v>1</v>
      </c>
      <c r="C12" s="3">
        <v>48618.65230388703</v>
      </c>
      <c r="D12" s="3">
        <v>48618.65230388703</v>
      </c>
      <c r="E12" s="3">
        <v>52.252688318068444</v>
      </c>
      <c r="F12" s="3">
        <v>1.0065298204752285E-06</v>
      </c>
    </row>
    <row r="13" spans="1:6" ht="15">
      <c r="A13" s="3" t="s">
        <v>10</v>
      </c>
      <c r="B13" s="3">
        <v>18</v>
      </c>
      <c r="C13" s="3">
        <v>16748.14769611296</v>
      </c>
      <c r="D13" s="3">
        <v>930.4526497840533</v>
      </c>
      <c r="E13" s="3"/>
      <c r="F13" s="3"/>
    </row>
    <row r="14" spans="1:6" ht="15.75" thickBot="1">
      <c r="A14" s="4" t="s">
        <v>11</v>
      </c>
      <c r="B14" s="4">
        <v>19</v>
      </c>
      <c r="C14" s="4">
        <v>65366.79999999999</v>
      </c>
      <c r="D14" s="4"/>
      <c r="E14" s="4"/>
      <c r="F14" s="4"/>
    </row>
    <row r="15" ht="15.75" thickBot="1"/>
    <row r="16" spans="1:9" ht="15">
      <c r="A16" s="5"/>
      <c r="B16" s="5" t="s">
        <v>18</v>
      </c>
      <c r="C16" s="5" t="s">
        <v>7</v>
      </c>
      <c r="D16" s="5" t="s">
        <v>19</v>
      </c>
      <c r="E16" s="5" t="s">
        <v>20</v>
      </c>
      <c r="F16" s="5" t="s">
        <v>21</v>
      </c>
      <c r="G16" s="5" t="s">
        <v>22</v>
      </c>
      <c r="H16" s="5" t="s">
        <v>23</v>
      </c>
      <c r="I16" s="5" t="s">
        <v>24</v>
      </c>
    </row>
    <row r="17" spans="1:9" ht="15">
      <c r="A17" s="3" t="s">
        <v>12</v>
      </c>
      <c r="B17" s="3">
        <v>2.2526888237317735</v>
      </c>
      <c r="C17" s="3">
        <v>45.38544618037283</v>
      </c>
      <c r="D17" s="3">
        <v>0.04963460786039293</v>
      </c>
      <c r="E17" s="3">
        <v>0.960960190222657</v>
      </c>
      <c r="F17" s="3">
        <v>-93.0985952093906</v>
      </c>
      <c r="G17" s="3">
        <v>97.60397285685414</v>
      </c>
      <c r="H17" s="3">
        <v>-93.0985952093906</v>
      </c>
      <c r="I17" s="3">
        <v>97.60397285685414</v>
      </c>
    </row>
    <row r="18" spans="1:9" ht="15.75" thickBot="1">
      <c r="A18" s="4" t="s">
        <v>25</v>
      </c>
      <c r="B18" s="4">
        <v>0.6310258972300938</v>
      </c>
      <c r="C18" s="4">
        <v>0.08729570233814754</v>
      </c>
      <c r="D18" s="4">
        <v>7.228602099857789</v>
      </c>
      <c r="E18" s="4">
        <v>1.0065298204752285E-06</v>
      </c>
      <c r="F18" s="4">
        <v>0.4476244324646056</v>
      </c>
      <c r="G18" s="4">
        <v>0.8144273619955821</v>
      </c>
      <c r="H18" s="4">
        <v>0.4476244324646056</v>
      </c>
      <c r="I18" s="4">
        <v>0.8144273619955821</v>
      </c>
    </row>
    <row r="22" ht="15">
      <c r="A22" t="s">
        <v>26</v>
      </c>
    </row>
    <row r="23" ht="15.75" thickBot="1"/>
    <row r="24" spans="1:4" ht="15">
      <c r="A24" s="5" t="s">
        <v>27</v>
      </c>
      <c r="B24" s="5" t="s">
        <v>28</v>
      </c>
      <c r="C24" s="5" t="s">
        <v>10</v>
      </c>
      <c r="D24" s="5" t="s">
        <v>29</v>
      </c>
    </row>
    <row r="25" spans="1:11" ht="15">
      <c r="A25" s="3">
        <v>1</v>
      </c>
      <c r="B25" s="3">
        <v>243.30458156562761</v>
      </c>
      <c r="C25" s="3">
        <v>-26.304581565627615</v>
      </c>
      <c r="D25" s="18">
        <v>-0.8859818133291045</v>
      </c>
      <c r="H25">
        <f>B7*(20/18)^0.5</f>
        <v>32.153324517658156</v>
      </c>
      <c r="J25">
        <f>16748.15/20</f>
        <v>837.4075</v>
      </c>
      <c r="K25">
        <f>J25^0.5</f>
        <v>28.937994056257597</v>
      </c>
    </row>
    <row r="26" spans="1:4" ht="15">
      <c r="A26" s="3">
        <v>2</v>
      </c>
      <c r="B26" s="3">
        <v>247.09073694900817</v>
      </c>
      <c r="C26" s="3">
        <v>-51.090736949008175</v>
      </c>
      <c r="D26" s="18">
        <v>-1.7208205214543786</v>
      </c>
    </row>
    <row r="27" spans="1:4" ht="15">
      <c r="A27" s="3">
        <v>3</v>
      </c>
      <c r="B27" s="3">
        <v>248.98381464069845</v>
      </c>
      <c r="C27" s="3">
        <v>54.016185359301545</v>
      </c>
      <c r="D27" s="18">
        <v>1.8193544624291063</v>
      </c>
    </row>
    <row r="28" spans="1:4" ht="15">
      <c r="A28" s="3">
        <v>4</v>
      </c>
      <c r="B28" s="3">
        <v>264.1284361742207</v>
      </c>
      <c r="C28" s="3">
        <v>5.871563825779276</v>
      </c>
      <c r="D28" s="18">
        <v>0.19776398086632624</v>
      </c>
    </row>
    <row r="29" spans="1:4" ht="15">
      <c r="A29" s="3">
        <v>5</v>
      </c>
      <c r="B29" s="3">
        <v>290.00049796065457</v>
      </c>
      <c r="C29" s="3">
        <v>34.99950203934543</v>
      </c>
      <c r="D29" s="18">
        <v>1.1788411157604017</v>
      </c>
    </row>
    <row r="30" spans="1:4" ht="15">
      <c r="A30" s="3">
        <v>6</v>
      </c>
      <c r="B30" s="3">
        <v>292.5246015495749</v>
      </c>
      <c r="C30" s="3">
        <v>-32.524601549574925</v>
      </c>
      <c r="D30" s="18">
        <v>-1.0954823739280968</v>
      </c>
    </row>
    <row r="31" spans="1:4" ht="15">
      <c r="A31" s="3">
        <v>7</v>
      </c>
      <c r="B31" s="3">
        <v>300.09691231633605</v>
      </c>
      <c r="C31" s="3">
        <v>-0.09691231633604502</v>
      </c>
      <c r="D31" s="18">
        <v>-0.0032641671013512786</v>
      </c>
    </row>
    <row r="32" spans="1:4" ht="15">
      <c r="A32" s="3">
        <v>8</v>
      </c>
      <c r="B32" s="3">
        <v>303.8830676997166</v>
      </c>
      <c r="C32" s="3">
        <v>21.116932300283395</v>
      </c>
      <c r="D32" s="18">
        <v>0.7112532060118565</v>
      </c>
    </row>
    <row r="33" spans="1:4" ht="15">
      <c r="A33" s="3">
        <v>9</v>
      </c>
      <c r="B33" s="3">
        <v>313.97948205539814</v>
      </c>
      <c r="C33" s="3">
        <v>22.020517944601863</v>
      </c>
      <c r="D33" s="18">
        <v>0.7416874649889132</v>
      </c>
    </row>
    <row r="34" spans="1:4" ht="15">
      <c r="A34" s="3">
        <v>10</v>
      </c>
      <c r="B34" s="3">
        <v>327.86205179446017</v>
      </c>
      <c r="C34" s="3">
        <v>17.13794820553983</v>
      </c>
      <c r="D34" s="18">
        <v>0.5772344407000708</v>
      </c>
    </row>
    <row r="35" spans="1:4" ht="15">
      <c r="A35" s="3">
        <v>11</v>
      </c>
      <c r="B35" s="3">
        <v>333.541284869531</v>
      </c>
      <c r="C35" s="3">
        <v>-8.541284869531012</v>
      </c>
      <c r="D35" s="18">
        <v>-0.2876846011782197</v>
      </c>
    </row>
    <row r="36" spans="1:4" ht="15">
      <c r="A36" s="3">
        <v>12</v>
      </c>
      <c r="B36" s="3">
        <v>351.84103588920374</v>
      </c>
      <c r="C36" s="3">
        <v>10.158964110796262</v>
      </c>
      <c r="D36" s="18">
        <v>0.3421707135683842</v>
      </c>
    </row>
    <row r="37" spans="1:4" ht="15">
      <c r="A37" s="3">
        <v>13</v>
      </c>
      <c r="B37" s="3">
        <v>365.09257973103576</v>
      </c>
      <c r="C37" s="3">
        <v>-50.092579731035755</v>
      </c>
      <c r="D37" s="18">
        <v>-1.6872009354609512</v>
      </c>
    </row>
    <row r="38" spans="1:4" ht="15">
      <c r="A38" s="3">
        <v>14</v>
      </c>
      <c r="B38" s="3">
        <v>367.6166833199561</v>
      </c>
      <c r="C38" s="3">
        <v>-12.61668331995611</v>
      </c>
      <c r="D38" s="18">
        <v>-0.42495076145291555</v>
      </c>
    </row>
    <row r="39" spans="1:4" ht="15">
      <c r="A39" s="3">
        <v>15</v>
      </c>
      <c r="B39" s="3">
        <v>371.40283870333667</v>
      </c>
      <c r="C39" s="3">
        <v>-46.40283870333667</v>
      </c>
      <c r="D39" s="18">
        <v>-1.5629243550378924</v>
      </c>
    </row>
    <row r="40" spans="1:4" ht="15">
      <c r="A40" s="3">
        <v>16</v>
      </c>
      <c r="B40" s="3">
        <v>372.03386460056674</v>
      </c>
      <c r="C40" s="3">
        <v>-2.0338646005667442</v>
      </c>
      <c r="D40" s="18">
        <v>-0.06850392363703828</v>
      </c>
    </row>
    <row r="41" spans="1:4" ht="15">
      <c r="A41" s="3">
        <v>17</v>
      </c>
      <c r="B41" s="3">
        <v>374.55796818948716</v>
      </c>
      <c r="C41" s="3">
        <v>15.442031810512844</v>
      </c>
      <c r="D41" s="18">
        <v>0.5201131715716556</v>
      </c>
    </row>
    <row r="42" spans="1:4" ht="15">
      <c r="A42" s="3">
        <v>18</v>
      </c>
      <c r="B42" s="3">
        <v>385.91643433962884</v>
      </c>
      <c r="C42" s="3">
        <v>34.083565660371164</v>
      </c>
      <c r="D42" s="18">
        <v>1.1479908636127643</v>
      </c>
    </row>
    <row r="43" spans="1:4" ht="15">
      <c r="A43" s="3">
        <v>19</v>
      </c>
      <c r="B43" s="3">
        <v>387.178486134089</v>
      </c>
      <c r="C43" s="3">
        <v>22.821513865911015</v>
      </c>
      <c r="D43" s="18">
        <v>0.7686663324177732</v>
      </c>
    </row>
    <row r="44" spans="1:4" ht="15.75" thickBot="1">
      <c r="A44" s="4">
        <v>20</v>
      </c>
      <c r="B44" s="4">
        <v>390.9646415174696</v>
      </c>
      <c r="C44" s="4">
        <v>-7.964641517469602</v>
      </c>
      <c r="D44" s="18">
        <v>-0.2682622993473047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E23" sqref="E23"/>
    </sheetView>
  </sheetViews>
  <sheetFormatPr defaultColWidth="11.421875" defaultRowHeight="15"/>
  <sheetData>
    <row r="1" spans="1:3" ht="30.75" thickBot="1">
      <c r="A1" s="24" t="s">
        <v>2</v>
      </c>
      <c r="B1" s="21" t="s">
        <v>1</v>
      </c>
      <c r="C1" s="22" t="s">
        <v>0</v>
      </c>
    </row>
    <row r="2" spans="1:12" ht="27" customHeight="1">
      <c r="A2" s="16">
        <v>1</v>
      </c>
      <c r="B2" s="10">
        <v>382</v>
      </c>
      <c r="C2" s="17">
        <v>217</v>
      </c>
      <c r="E2" s="37" t="s">
        <v>38</v>
      </c>
      <c r="F2" s="37"/>
      <c r="G2" s="37"/>
      <c r="H2" s="37"/>
      <c r="I2" s="37"/>
      <c r="J2" s="37"/>
      <c r="K2" s="37"/>
      <c r="L2" s="37"/>
    </row>
    <row r="3" spans="1:3" ht="15">
      <c r="A3" s="11">
        <v>2</v>
      </c>
      <c r="B3" s="2">
        <v>388</v>
      </c>
      <c r="C3" s="12">
        <v>196</v>
      </c>
    </row>
    <row r="4" spans="1:13" ht="15">
      <c r="A4" s="11">
        <v>3</v>
      </c>
      <c r="B4" s="2">
        <v>391</v>
      </c>
      <c r="C4" s="12">
        <v>303</v>
      </c>
      <c r="E4" s="32" t="s">
        <v>33</v>
      </c>
      <c r="F4" s="28"/>
      <c r="G4" s="28"/>
      <c r="H4" s="28"/>
      <c r="I4" s="28"/>
      <c r="J4" s="28"/>
      <c r="K4" s="28"/>
      <c r="L4" s="28"/>
      <c r="M4" s="23"/>
    </row>
    <row r="5" spans="1:13" ht="15">
      <c r="A5" s="11">
        <v>4</v>
      </c>
      <c r="B5" s="2">
        <v>415</v>
      </c>
      <c r="C5" s="12">
        <v>272</v>
      </c>
      <c r="E5" s="32" t="s">
        <v>34</v>
      </c>
      <c r="F5" s="28"/>
      <c r="G5" s="28"/>
      <c r="H5" s="28"/>
      <c r="I5" s="28"/>
      <c r="J5" s="28"/>
      <c r="K5" s="28"/>
      <c r="L5" s="23"/>
      <c r="M5" s="23"/>
    </row>
    <row r="6" spans="1:13" ht="16.5" customHeight="1">
      <c r="A6" s="11">
        <v>5</v>
      </c>
      <c r="B6" s="2">
        <v>456</v>
      </c>
      <c r="C6" s="12">
        <v>325</v>
      </c>
      <c r="E6" s="33" t="s">
        <v>39</v>
      </c>
      <c r="F6" s="29"/>
      <c r="G6" s="29"/>
      <c r="H6" s="29"/>
      <c r="I6" s="29"/>
      <c r="J6" s="29"/>
      <c r="K6" s="29"/>
      <c r="L6" s="29"/>
      <c r="M6" s="29"/>
    </row>
    <row r="7" spans="1:13" ht="15">
      <c r="A7" s="11">
        <v>6</v>
      </c>
      <c r="B7" s="2">
        <v>460</v>
      </c>
      <c r="C7" s="12">
        <v>260</v>
      </c>
      <c r="E7" s="34" t="s">
        <v>35</v>
      </c>
      <c r="F7" s="23"/>
      <c r="G7" s="23"/>
      <c r="H7" s="23"/>
      <c r="I7" s="23"/>
      <c r="J7" s="23"/>
      <c r="K7" s="23"/>
      <c r="L7" s="23"/>
      <c r="M7" s="23"/>
    </row>
    <row r="8" spans="1:13" ht="15">
      <c r="A8" s="11">
        <v>7</v>
      </c>
      <c r="B8" s="2">
        <v>470</v>
      </c>
      <c r="C8" s="12">
        <v>300</v>
      </c>
      <c r="E8" s="32" t="s">
        <v>36</v>
      </c>
      <c r="F8" s="28"/>
      <c r="G8" s="28"/>
      <c r="H8" s="28"/>
      <c r="I8" s="28"/>
      <c r="J8" s="28"/>
      <c r="K8" s="28"/>
      <c r="L8" s="28"/>
      <c r="M8" s="23"/>
    </row>
    <row r="9" spans="1:13" ht="15">
      <c r="A9" s="11">
        <v>8</v>
      </c>
      <c r="B9" s="2">
        <v>478</v>
      </c>
      <c r="C9" s="12">
        <v>325</v>
      </c>
      <c r="E9" s="35" t="s">
        <v>40</v>
      </c>
      <c r="F9" s="30"/>
      <c r="G9" s="30"/>
      <c r="H9" s="30"/>
      <c r="I9" s="30"/>
      <c r="J9" s="30"/>
      <c r="K9" s="30"/>
      <c r="L9" s="30"/>
      <c r="M9" s="30"/>
    </row>
    <row r="10" spans="1:13" ht="15">
      <c r="A10" s="11">
        <v>9</v>
      </c>
      <c r="B10" s="2">
        <v>494</v>
      </c>
      <c r="C10" s="12">
        <v>336</v>
      </c>
      <c r="E10" s="36" t="s">
        <v>41</v>
      </c>
      <c r="F10" s="31"/>
      <c r="G10" s="31"/>
      <c r="H10" s="31"/>
      <c r="I10" s="31"/>
      <c r="J10" s="31"/>
      <c r="K10" s="31"/>
      <c r="L10" s="31"/>
      <c r="M10" s="31"/>
    </row>
    <row r="11" spans="1:13" ht="15">
      <c r="A11" s="11">
        <v>10</v>
      </c>
      <c r="B11" s="2">
        <v>514</v>
      </c>
      <c r="C11" s="12">
        <v>347</v>
      </c>
      <c r="E11" s="27" t="s">
        <v>42</v>
      </c>
      <c r="F11" s="27"/>
      <c r="G11" s="27"/>
      <c r="H11" s="27"/>
      <c r="I11" s="27"/>
      <c r="J11" s="27"/>
      <c r="K11" s="27"/>
      <c r="L11" s="27"/>
      <c r="M11" s="27"/>
    </row>
    <row r="12" spans="1:3" ht="15">
      <c r="A12" s="11">
        <v>11</v>
      </c>
      <c r="B12" s="2">
        <v>525</v>
      </c>
      <c r="C12" s="12">
        <v>325</v>
      </c>
    </row>
    <row r="13" spans="1:3" ht="15">
      <c r="A13" s="11">
        <v>12</v>
      </c>
      <c r="B13" s="2">
        <v>554</v>
      </c>
      <c r="C13" s="12">
        <v>362</v>
      </c>
    </row>
    <row r="14" spans="1:5" ht="15">
      <c r="A14" s="11">
        <v>13</v>
      </c>
      <c r="B14" s="2">
        <v>575</v>
      </c>
      <c r="C14" s="12">
        <v>315</v>
      </c>
      <c r="E14" s="25"/>
    </row>
    <row r="15" spans="1:3" ht="15">
      <c r="A15" s="11">
        <v>14</v>
      </c>
      <c r="B15" s="2">
        <v>579</v>
      </c>
      <c r="C15" s="12">
        <v>355</v>
      </c>
    </row>
    <row r="16" spans="1:3" ht="15">
      <c r="A16" s="11">
        <v>15</v>
      </c>
      <c r="B16" s="2">
        <v>585</v>
      </c>
      <c r="C16" s="12">
        <v>325</v>
      </c>
    </row>
    <row r="17" spans="1:7" ht="15">
      <c r="A17" s="11">
        <v>16</v>
      </c>
      <c r="B17" s="2">
        <v>586</v>
      </c>
      <c r="C17" s="12">
        <v>370</v>
      </c>
      <c r="G17" s="26"/>
    </row>
    <row r="18" spans="1:3" ht="15">
      <c r="A18" s="11">
        <v>17</v>
      </c>
      <c r="B18" s="2">
        <v>590</v>
      </c>
      <c r="C18" s="12">
        <v>390</v>
      </c>
    </row>
    <row r="19" spans="1:3" ht="15">
      <c r="A19" s="11">
        <v>18</v>
      </c>
      <c r="B19" s="2">
        <v>608</v>
      </c>
      <c r="C19" s="12">
        <v>420</v>
      </c>
    </row>
    <row r="20" spans="1:3" ht="15">
      <c r="A20" s="11">
        <v>19</v>
      </c>
      <c r="B20" s="2">
        <v>610</v>
      </c>
      <c r="C20" s="12">
        <v>410</v>
      </c>
    </row>
    <row r="21" spans="1:3" ht="15.75" thickBot="1">
      <c r="A21" s="13">
        <v>20</v>
      </c>
      <c r="B21" s="14">
        <v>616</v>
      </c>
      <c r="C21" s="15">
        <v>383</v>
      </c>
    </row>
    <row r="54" ht="15">
      <c r="E54" s="25"/>
    </row>
    <row r="56" ht="15">
      <c r="E56" t="s">
        <v>37</v>
      </c>
    </row>
  </sheetData>
  <sheetProtection/>
  <mergeCells count="6">
    <mergeCell ref="E2:L2"/>
    <mergeCell ref="E4:L4"/>
    <mergeCell ref="E5:K5"/>
    <mergeCell ref="E6:M6"/>
    <mergeCell ref="E8:L8"/>
    <mergeCell ref="E9: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jckahane</dc:creator>
  <cp:keywords/>
  <dc:description/>
  <cp:lastModifiedBy>K AHANE</cp:lastModifiedBy>
  <dcterms:created xsi:type="dcterms:W3CDTF">2009-05-28T17:22:45Z</dcterms:created>
  <dcterms:modified xsi:type="dcterms:W3CDTF">2011-12-10T16:13:01Z</dcterms:modified>
  <cp:category/>
  <cp:version/>
  <cp:contentType/>
  <cp:contentStatus/>
</cp:coreProperties>
</file>