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graph approximation" sheetId="1" r:id="rId1"/>
    <sheet name="Approximation" sheetId="2" r:id="rId2"/>
    <sheet name="Graph P(2)" sheetId="3" r:id="rId3"/>
    <sheet name="Poisson" sheetId="4" r:id="rId4"/>
  </sheets>
  <definedNames>
    <definedName name="_xlfn.BINOM.DIST" hidden="1">#NAME?</definedName>
    <definedName name="_xlfn.POISSON.DIST" hidden="1">#NAME?</definedName>
  </definedNames>
  <calcPr fullCalcOnLoad="1"/>
</workbook>
</file>

<file path=xl/comments2.xml><?xml version="1.0" encoding="utf-8"?>
<comments xmlns="http://schemas.openxmlformats.org/spreadsheetml/2006/main">
  <authors>
    <author>kahan?</author>
  </authors>
  <commentList>
    <comment ref="B1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 xml:space="preserve">Si n&gt;50, p&lt;0,1 et np&lt;5
</t>
        </r>
      </text>
    </comment>
  </commentList>
</comments>
</file>

<file path=xl/comments4.xml><?xml version="1.0" encoding="utf-8"?>
<comments xmlns="http://schemas.openxmlformats.org/spreadsheetml/2006/main">
  <authors>
    <author>kahan?</author>
  </authors>
  <commentList>
    <comment ref="C2" authorId="0">
      <text>
        <r>
          <rPr>
            <b/>
            <i/>
            <sz val="11"/>
            <rFont val="Tahoma"/>
            <family val="2"/>
          </rPr>
          <t>Fonction de répartition : on utilise la fonction Excel loi de Poisson avec la valeur vrai pour cumulatif.</t>
        </r>
        <r>
          <rPr>
            <sz val="8"/>
            <rFont val="Tahoma"/>
            <family val="2"/>
          </rPr>
          <t xml:space="preserve">
;;;
</t>
        </r>
      </text>
    </comment>
  </commentList>
</comments>
</file>

<file path=xl/sharedStrings.xml><?xml version="1.0" encoding="utf-8"?>
<sst xmlns="http://schemas.openxmlformats.org/spreadsheetml/2006/main" count="32" uniqueCount="28">
  <si>
    <t>Approximation de la loi Binomiale par la loi de Poisson</t>
  </si>
  <si>
    <t>Loi Binomiale</t>
  </si>
  <si>
    <t>B(60;0,07)</t>
  </si>
  <si>
    <t>Loi de Poisson</t>
  </si>
  <si>
    <t>n=</t>
  </si>
  <si>
    <t>Valeurs de  X</t>
  </si>
  <si>
    <t>P{X=k}</t>
  </si>
  <si>
    <t>p=</t>
  </si>
  <si>
    <t>B(n;p)</t>
  </si>
  <si>
    <t>E(X)=</t>
  </si>
  <si>
    <t>l=</t>
  </si>
  <si>
    <t>s=</t>
  </si>
  <si>
    <t>La loi des événements RARES</t>
  </si>
  <si>
    <r>
      <t>Loi de Poisson de paramètre  λ :  P(X=k)=(λ</t>
    </r>
    <r>
      <rPr>
        <b/>
        <vertAlign val="superscript"/>
        <sz val="14"/>
        <rFont val="Arial"/>
        <family val="2"/>
      </rPr>
      <t>k</t>
    </r>
    <r>
      <rPr>
        <b/>
        <sz val="14"/>
        <rFont val="Arial"/>
        <family val="2"/>
      </rPr>
      <t>/k!)e</t>
    </r>
    <r>
      <rPr>
        <b/>
        <vertAlign val="superscript"/>
        <sz val="14"/>
        <rFont val="Arial"/>
        <family val="2"/>
      </rPr>
      <t xml:space="preserve">-λ </t>
    </r>
    <r>
      <rPr>
        <b/>
        <sz val="14"/>
        <rFont val="Arial"/>
        <family val="2"/>
      </rPr>
      <t>; λ représente l'espérance de X</t>
    </r>
  </si>
  <si>
    <t>Pour une loi de Poisson : E(X)=V(X)=λ</t>
  </si>
  <si>
    <t>k</t>
  </si>
  <si>
    <t>P(X=k)</t>
  </si>
  <si>
    <t>k*P(X=k)</t>
  </si>
  <si>
    <t>λ</t>
  </si>
  <si>
    <t>Faîtes varier le paramètre : 0,5; 7, etc et observer.</t>
  </si>
  <si>
    <t>Somme</t>
  </si>
  <si>
    <t>La distribution est bi-modale ; on a deux modes : 1 et 2, avec une probabilité maximale de  0.2707. La médiane est la plus petite modalité pour laquelle la fonction de répartition dépasse 0.50 ; on voit que la médiane vaut  2, car  F(1)=0.4060 et F(2)=0.6766</t>
  </si>
  <si>
    <r>
      <t>P(X</t>
    </r>
    <r>
      <rPr>
        <sz val="14"/>
        <color indexed="10"/>
        <rFont val="Symbol"/>
        <family val="1"/>
      </rPr>
      <t>£</t>
    </r>
    <r>
      <rPr>
        <sz val="14"/>
        <color indexed="10"/>
        <rFont val="Arial"/>
        <family val="2"/>
      </rPr>
      <t>k)=F(k)</t>
    </r>
  </si>
  <si>
    <t>SOMME</t>
  </si>
  <si>
    <t>Quand les conditions de l'approximation sont réunies, on détermine la valeur du paramètre de la loi de Poisson, qui est l'espérance, soit pour la loi binomiale np, donc ici 4.2</t>
  </si>
  <si>
    <t>somme</t>
  </si>
  <si>
    <r>
      <t>P(</t>
    </r>
    <r>
      <rPr>
        <sz val="14"/>
        <color indexed="8"/>
        <rFont val="Symbol"/>
        <family val="1"/>
      </rPr>
      <t>l</t>
    </r>
    <r>
      <rPr>
        <sz val="14"/>
        <color indexed="8"/>
        <rFont val="Times New Roman"/>
        <family val="1"/>
      </rPr>
      <t>)</t>
    </r>
  </si>
  <si>
    <r>
      <t>Différence : "</t>
    </r>
    <r>
      <rPr>
        <b/>
        <sz val="12"/>
        <rFont val="Times New Roman"/>
        <family val="1"/>
      </rPr>
      <t>Binomiale -Poisson"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</si>
</sst>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"/>
    <numFmt numFmtId="173" formatCode="0.00000"/>
    <numFmt numFmtId="174" formatCode="0.0000E+00"/>
    <numFmt numFmtId="175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2"/>
      <name val="Times New Roman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0"/>
      <name val="Times New Roman"/>
      <family val="1"/>
    </font>
    <font>
      <b/>
      <sz val="12"/>
      <name val="Times New Roman"/>
      <family val="0"/>
    </font>
    <font>
      <sz val="14"/>
      <name val="Times New Roman"/>
      <family val="1"/>
    </font>
    <font>
      <sz val="12"/>
      <name val="Symbol"/>
      <family val="1"/>
    </font>
    <font>
      <sz val="8"/>
      <name val="Tahoma"/>
      <family val="0"/>
    </font>
    <font>
      <b/>
      <sz val="11"/>
      <name val="Tahoma"/>
      <family val="2"/>
    </font>
    <font>
      <b/>
      <sz val="16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b/>
      <i/>
      <sz val="11"/>
      <name val="Tahoma"/>
      <family val="2"/>
    </font>
    <font>
      <b/>
      <sz val="12"/>
      <name val="Arial"/>
      <family val="2"/>
    </font>
    <font>
      <sz val="14"/>
      <color indexed="10"/>
      <name val="Arial"/>
      <family val="2"/>
    </font>
    <font>
      <sz val="14"/>
      <color indexed="10"/>
      <name val="Symbol"/>
      <family val="1"/>
    </font>
    <font>
      <b/>
      <sz val="12"/>
      <color indexed="56"/>
      <name val="Arial"/>
      <family val="2"/>
    </font>
    <font>
      <sz val="10"/>
      <color indexed="8"/>
      <name val="Calibri"/>
      <family val="2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Symbol"/>
      <family val="1"/>
    </font>
    <font>
      <b/>
      <sz val="14"/>
      <name val="Times New Roman"/>
      <family val="1"/>
    </font>
    <font>
      <sz val="14"/>
      <color rgb="FFFF0000"/>
      <name val="Arial"/>
      <family val="2"/>
    </font>
    <font>
      <b/>
      <sz val="12"/>
      <color theme="3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5" borderId="1" applyNumberFormat="0" applyAlignment="0" applyProtection="0"/>
    <xf numFmtId="0" fontId="3" fillId="0" borderId="2" applyNumberFormat="0" applyFill="0" applyAlignment="0" applyProtection="0"/>
    <xf numFmtId="0" fontId="5" fillId="4" borderId="3" applyNumberFormat="0" applyFont="0" applyAlignment="0" applyProtection="0"/>
    <xf numFmtId="0" fontId="6" fillId="7" borderId="1" applyNumberFormat="0" applyAlignment="0" applyProtection="0"/>
    <xf numFmtId="0" fontId="7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15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7" borderId="9" applyNumberFormat="0" applyAlignment="0" applyProtection="0"/>
  </cellStyleXfs>
  <cellXfs count="70">
    <xf numFmtId="0" fontId="0" fillId="0" borderId="0" xfId="0" applyAlignment="1">
      <alignment/>
    </xf>
    <xf numFmtId="0" fontId="5" fillId="0" borderId="0" xfId="52">
      <alignment/>
      <protection/>
    </xf>
    <xf numFmtId="0" fontId="20" fillId="18" borderId="0" xfId="52" applyFont="1" applyFill="1" applyAlignment="1">
      <alignment horizontal="centerContinuous"/>
      <protection/>
    </xf>
    <xf numFmtId="0" fontId="5" fillId="7" borderId="10" xfId="52" applyFill="1" applyBorder="1" applyAlignment="1">
      <alignment horizontal="right"/>
      <protection/>
    </xf>
    <xf numFmtId="0" fontId="21" fillId="7" borderId="11" xfId="52" applyFont="1" applyFill="1" applyBorder="1" applyAlignment="1">
      <alignment horizontal="left"/>
      <protection/>
    </xf>
    <xf numFmtId="0" fontId="22" fillId="17" borderId="12" xfId="52" applyFont="1" applyFill="1" applyBorder="1" applyAlignment="1">
      <alignment horizontal="centerContinuous"/>
      <protection/>
    </xf>
    <xf numFmtId="0" fontId="22" fillId="17" borderId="13" xfId="52" applyFont="1" applyFill="1" applyBorder="1" applyAlignment="1">
      <alignment horizontal="centerContinuous"/>
      <protection/>
    </xf>
    <xf numFmtId="0" fontId="5" fillId="7" borderId="14" xfId="52" applyFill="1" applyBorder="1" applyAlignment="1">
      <alignment horizontal="right"/>
      <protection/>
    </xf>
    <xf numFmtId="0" fontId="21" fillId="7" borderId="0" xfId="52" applyFont="1" applyFill="1" applyBorder="1" applyAlignment="1">
      <alignment horizontal="left"/>
      <protection/>
    </xf>
    <xf numFmtId="0" fontId="22" fillId="17" borderId="14" xfId="52" applyFont="1" applyFill="1" applyBorder="1" applyAlignment="1">
      <alignment horizontal="centerContinuous"/>
      <protection/>
    </xf>
    <xf numFmtId="0" fontId="23" fillId="15" borderId="15" xfId="52" applyFont="1" applyFill="1" applyBorder="1" applyAlignment="1">
      <alignment horizontal="center"/>
      <protection/>
    </xf>
    <xf numFmtId="0" fontId="5" fillId="7" borderId="16" xfId="52" applyFill="1" applyBorder="1">
      <alignment/>
      <protection/>
    </xf>
    <xf numFmtId="0" fontId="21" fillId="7" borderId="17" xfId="52" applyFont="1" applyFill="1" applyBorder="1" applyAlignment="1">
      <alignment horizontal="left"/>
      <protection/>
    </xf>
    <xf numFmtId="0" fontId="23" fillId="2" borderId="18" xfId="52" applyFont="1" applyFill="1" applyBorder="1" applyAlignment="1">
      <alignment horizontal="centerContinuous"/>
      <protection/>
    </xf>
    <xf numFmtId="0" fontId="5" fillId="2" borderId="0" xfId="52" applyFont="1" applyFill="1" applyBorder="1" applyAlignment="1">
      <alignment horizontal="left"/>
      <protection/>
    </xf>
    <xf numFmtId="0" fontId="23" fillId="7" borderId="16" xfId="52" applyFont="1" applyFill="1" applyBorder="1" applyAlignment="1">
      <alignment horizontal="center"/>
      <protection/>
    </xf>
    <xf numFmtId="0" fontId="5" fillId="7" borderId="17" xfId="52" applyFill="1" applyBorder="1" applyAlignment="1">
      <alignment horizontal="left"/>
      <protection/>
    </xf>
    <xf numFmtId="0" fontId="30" fillId="18" borderId="19" xfId="0" applyFont="1" applyFill="1" applyBorder="1" applyAlignment="1">
      <alignment/>
    </xf>
    <xf numFmtId="0" fontId="30" fillId="18" borderId="20" xfId="0" applyFont="1" applyFill="1" applyBorder="1" applyAlignment="1">
      <alignment/>
    </xf>
    <xf numFmtId="0" fontId="30" fillId="18" borderId="21" xfId="0" applyFont="1" applyFill="1" applyBorder="1" applyAlignment="1">
      <alignment/>
    </xf>
    <xf numFmtId="0" fontId="30" fillId="0" borderId="22" xfId="0" applyFont="1" applyBorder="1" applyAlignment="1">
      <alignment/>
    </xf>
    <xf numFmtId="0" fontId="30" fillId="0" borderId="23" xfId="0" applyFont="1" applyBorder="1" applyAlignment="1">
      <alignment/>
    </xf>
    <xf numFmtId="0" fontId="30" fillId="15" borderId="24" xfId="0" applyFont="1" applyFill="1" applyBorder="1" applyAlignment="1">
      <alignment/>
    </xf>
    <xf numFmtId="0" fontId="0" fillId="19" borderId="22" xfId="0" applyFill="1" applyBorder="1" applyAlignment="1">
      <alignment/>
    </xf>
    <xf numFmtId="0" fontId="32" fillId="19" borderId="0" xfId="0" applyFont="1" applyFill="1" applyAlignment="1">
      <alignment horizontal="center"/>
    </xf>
    <xf numFmtId="0" fontId="26" fillId="7" borderId="25" xfId="0" applyFont="1" applyFill="1" applyBorder="1" applyAlignment="1">
      <alignment horizontal="center" vertical="center"/>
    </xf>
    <xf numFmtId="0" fontId="26" fillId="7" borderId="26" xfId="0" applyFont="1" applyFill="1" applyBorder="1" applyAlignment="1">
      <alignment horizontal="center" vertical="center"/>
    </xf>
    <xf numFmtId="0" fontId="26" fillId="7" borderId="27" xfId="0" applyFont="1" applyFill="1" applyBorder="1" applyAlignment="1">
      <alignment horizontal="center" vertical="center"/>
    </xf>
    <xf numFmtId="0" fontId="27" fillId="20" borderId="28" xfId="0" applyFont="1" applyFill="1" applyBorder="1" applyAlignment="1">
      <alignment horizontal="center" vertical="center" wrapText="1"/>
    </xf>
    <xf numFmtId="0" fontId="27" fillId="20" borderId="29" xfId="0" applyFont="1" applyFill="1" applyBorder="1" applyAlignment="1">
      <alignment horizontal="center" vertical="center" wrapText="1"/>
    </xf>
    <xf numFmtId="0" fontId="27" fillId="20" borderId="30" xfId="0" applyFont="1" applyFill="1" applyBorder="1" applyAlignment="1">
      <alignment horizontal="center" vertical="center" wrapText="1"/>
    </xf>
    <xf numFmtId="0" fontId="27" fillId="20" borderId="31" xfId="0" applyFont="1" applyFill="1" applyBorder="1" applyAlignment="1">
      <alignment horizontal="center" vertical="center" wrapText="1"/>
    </xf>
    <xf numFmtId="0" fontId="27" fillId="20" borderId="0" xfId="0" applyFont="1" applyFill="1" applyBorder="1" applyAlignment="1">
      <alignment horizontal="center" vertical="center" wrapText="1"/>
    </xf>
    <xf numFmtId="0" fontId="27" fillId="20" borderId="32" xfId="0" applyFont="1" applyFill="1" applyBorder="1" applyAlignment="1">
      <alignment horizontal="center" vertical="center" wrapText="1"/>
    </xf>
    <xf numFmtId="0" fontId="27" fillId="20" borderId="33" xfId="0" applyFont="1" applyFill="1" applyBorder="1" applyAlignment="1">
      <alignment horizontal="center" vertical="center" wrapText="1"/>
    </xf>
    <xf numFmtId="0" fontId="27" fillId="20" borderId="34" xfId="0" applyFont="1" applyFill="1" applyBorder="1" applyAlignment="1">
      <alignment horizontal="center" vertical="center" wrapText="1"/>
    </xf>
    <xf numFmtId="0" fontId="27" fillId="20" borderId="13" xfId="0" applyFont="1" applyFill="1" applyBorder="1" applyAlignment="1">
      <alignment horizontal="center" vertical="center" wrapText="1"/>
    </xf>
    <xf numFmtId="0" fontId="29" fillId="21" borderId="0" xfId="0" applyFont="1" applyFill="1" applyAlignment="1">
      <alignment horizontal="center" vertical="center"/>
    </xf>
    <xf numFmtId="0" fontId="30" fillId="22" borderId="24" xfId="0" applyFont="1" applyFill="1" applyBorder="1" applyAlignment="1">
      <alignment/>
    </xf>
    <xf numFmtId="0" fontId="30" fillId="22" borderId="22" xfId="0" applyFont="1" applyFill="1" applyBorder="1" applyAlignment="1">
      <alignment/>
    </xf>
    <xf numFmtId="0" fontId="30" fillId="22" borderId="32" xfId="0" applyFont="1" applyFill="1" applyBorder="1" applyAlignment="1">
      <alignment/>
    </xf>
    <xf numFmtId="0" fontId="0" fillId="0" borderId="0" xfId="0" applyAlignment="1">
      <alignment horizontal="center"/>
    </xf>
    <xf numFmtId="0" fontId="30" fillId="23" borderId="24" xfId="0" applyFont="1" applyFill="1" applyBorder="1" applyAlignment="1">
      <alignment/>
    </xf>
    <xf numFmtId="0" fontId="41" fillId="18" borderId="20" xfId="0" applyFont="1" applyFill="1" applyBorder="1" applyAlignment="1">
      <alignment/>
    </xf>
    <xf numFmtId="0" fontId="42" fillId="24" borderId="0" xfId="0" applyFont="1" applyFill="1" applyAlignment="1">
      <alignment horizontal="center" vertical="center" wrapText="1"/>
    </xf>
    <xf numFmtId="0" fontId="0" fillId="23" borderId="22" xfId="0" applyFill="1" applyBorder="1" applyAlignment="1">
      <alignment/>
    </xf>
    <xf numFmtId="0" fontId="30" fillId="18" borderId="22" xfId="0" applyFont="1" applyFill="1" applyBorder="1" applyAlignment="1">
      <alignment horizontal="center"/>
    </xf>
    <xf numFmtId="0" fontId="30" fillId="18" borderId="19" xfId="0" applyFont="1" applyFill="1" applyBorder="1" applyAlignment="1">
      <alignment horizontal="center"/>
    </xf>
    <xf numFmtId="0" fontId="30" fillId="15" borderId="24" xfId="0" applyFont="1" applyFill="1" applyBorder="1" applyAlignment="1">
      <alignment horizontal="center"/>
    </xf>
    <xf numFmtId="0" fontId="30" fillId="25" borderId="24" xfId="0" applyFont="1" applyFill="1" applyBorder="1" applyAlignment="1">
      <alignment horizontal="center"/>
    </xf>
    <xf numFmtId="0" fontId="30" fillId="26" borderId="22" xfId="0" applyFont="1" applyFill="1" applyBorder="1" applyAlignment="1">
      <alignment/>
    </xf>
    <xf numFmtId="0" fontId="0" fillId="26" borderId="22" xfId="0" applyFont="1" applyFill="1" applyBorder="1" applyAlignment="1">
      <alignment horizontal="center"/>
    </xf>
    <xf numFmtId="0" fontId="37" fillId="27" borderId="0" xfId="52" applyFont="1" applyFill="1" applyAlignment="1">
      <alignment horizontal="center" vertical="center" wrapText="1"/>
      <protection/>
    </xf>
    <xf numFmtId="0" fontId="5" fillId="25" borderId="22" xfId="52" applyFill="1" applyBorder="1" applyAlignment="1">
      <alignment horizontal="center"/>
      <protection/>
    </xf>
    <xf numFmtId="0" fontId="21" fillId="25" borderId="30" xfId="52" applyNumberFormat="1" applyFont="1" applyFill="1" applyBorder="1" applyAlignment="1">
      <alignment horizontal="center"/>
      <protection/>
    </xf>
    <xf numFmtId="0" fontId="5" fillId="25" borderId="0" xfId="52" applyFill="1">
      <alignment/>
      <protection/>
    </xf>
    <xf numFmtId="0" fontId="22" fillId="28" borderId="35" xfId="52" applyFont="1" applyFill="1" applyBorder="1" applyAlignment="1">
      <alignment horizontal="centerContinuous"/>
      <protection/>
    </xf>
    <xf numFmtId="0" fontId="22" fillId="17" borderId="10" xfId="52" applyFont="1" applyFill="1" applyBorder="1" applyAlignment="1">
      <alignment horizontal="centerContinuous"/>
      <protection/>
    </xf>
    <xf numFmtId="0" fontId="22" fillId="17" borderId="36" xfId="52" applyFont="1" applyFill="1" applyBorder="1" applyAlignment="1">
      <alignment horizontal="centerContinuous"/>
      <protection/>
    </xf>
    <xf numFmtId="0" fontId="22" fillId="29" borderId="37" xfId="52" applyFont="1" applyFill="1" applyBorder="1" applyAlignment="1">
      <alignment horizontal="center" vertical="center"/>
      <protection/>
    </xf>
    <xf numFmtId="0" fontId="22" fillId="29" borderId="33" xfId="52" applyFont="1" applyFill="1" applyBorder="1" applyAlignment="1">
      <alignment horizontal="center" vertical="center"/>
      <protection/>
    </xf>
    <xf numFmtId="0" fontId="38" fillId="30" borderId="33" xfId="52" applyFont="1" applyFill="1" applyBorder="1" applyAlignment="1">
      <alignment horizontal="centerContinuous"/>
      <protection/>
    </xf>
    <xf numFmtId="0" fontId="40" fillId="0" borderId="22" xfId="52" applyFont="1" applyBorder="1" applyAlignment="1">
      <alignment horizontal="center"/>
      <protection/>
    </xf>
    <xf numFmtId="0" fontId="40" fillId="22" borderId="22" xfId="52" applyFont="1" applyFill="1" applyBorder="1" applyAlignment="1">
      <alignment horizontal="center"/>
      <protection/>
    </xf>
    <xf numFmtId="0" fontId="40" fillId="22" borderId="30" xfId="52" applyNumberFormat="1" applyFont="1" applyFill="1" applyBorder="1" applyAlignment="1">
      <alignment horizontal="center"/>
      <protection/>
    </xf>
    <xf numFmtId="174" fontId="40" fillId="31" borderId="30" xfId="52" applyNumberFormat="1" applyFont="1" applyFill="1" applyBorder="1" applyAlignment="1">
      <alignment horizontal="center"/>
      <protection/>
    </xf>
    <xf numFmtId="174" fontId="40" fillId="23" borderId="28" xfId="52" applyNumberFormat="1" applyFont="1" applyFill="1" applyBorder="1" applyAlignment="1">
      <alignment horizontal="centerContinuous"/>
      <protection/>
    </xf>
    <xf numFmtId="0" fontId="5" fillId="32" borderId="38" xfId="52" applyFont="1" applyFill="1" applyBorder="1" applyAlignment="1">
      <alignment horizontal="center" vertical="center"/>
      <protection/>
    </xf>
    <xf numFmtId="0" fontId="5" fillId="32" borderId="39" xfId="52" applyFill="1" applyBorder="1" applyAlignment="1">
      <alignment horizontal="center" vertical="center"/>
      <protection/>
    </xf>
    <xf numFmtId="174" fontId="40" fillId="24" borderId="39" xfId="52" applyNumberFormat="1" applyFont="1" applyFill="1" applyBorder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3td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8685"/>
          <c:h val="0.991"/>
        </c:manualLayout>
      </c:layout>
      <c:barChart>
        <c:barDir val="col"/>
        <c:grouping val="clustered"/>
        <c:varyColors val="0"/>
        <c:ser>
          <c:idx val="0"/>
          <c:order val="0"/>
          <c:tx>
            <c:v>Loi B(60,0.07)</c:v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Approximation!$C$6:$C$66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Approximation!$D$6:$D$66</c:f>
              <c:numCache>
                <c:ptCount val="61"/>
                <c:pt idx="0">
                  <c:v>0.012852183368996819</c:v>
                </c:pt>
                <c:pt idx="1">
                  <c:v>0.058042118440630786</c:v>
                </c:pt>
                <c:pt idx="2">
                  <c:v>0.12887846729021785</c:v>
                </c:pt>
                <c:pt idx="3">
                  <c:v>0.1875435760567328</c:v>
                </c:pt>
                <c:pt idx="4">
                  <c:v>0.20115560980278596</c:v>
                </c:pt>
                <c:pt idx="5">
                  <c:v>0.16957634202729488</c:v>
                </c:pt>
                <c:pt idx="6">
                  <c:v>0.1170015979937429</c:v>
                </c:pt>
                <c:pt idx="7">
                  <c:v>0.06793641173830232</c:v>
                </c:pt>
                <c:pt idx="8">
                  <c:v>0.03387689348778249</c:v>
                </c:pt>
                <c:pt idx="9">
                  <c:v>0.014732603619537411</c:v>
                </c:pt>
                <c:pt idx="10">
                  <c:v>0.005655418808790171</c:v>
                </c:pt>
                <c:pt idx="11">
                  <c:v>0.0019348940206027003</c:v>
                </c:pt>
                <c:pt idx="12">
                  <c:v>0.0005946851694146287</c:v>
                </c:pt>
                <c:pt idx="13">
                  <c:v>0.00016527230514748996</c:v>
                </c:pt>
                <c:pt idx="14">
                  <c:v>4.176235667705396E-05</c:v>
                </c:pt>
                <c:pt idx="15">
                  <c:v>9.639769784954405E-06</c:v>
                </c:pt>
                <c:pt idx="16">
                  <c:v>2.040677071411714E-06</c:v>
                </c:pt>
                <c:pt idx="17">
                  <c:v>3.9755125742872124E-07</c:v>
                </c:pt>
                <c:pt idx="18">
                  <c:v>7.148323087577368E-08</c:v>
                </c:pt>
                <c:pt idx="19">
                  <c:v>1.189364452602007E-08</c:v>
                </c:pt>
                <c:pt idx="20">
                  <c:v>1.8352021392299764E-09</c:v>
                </c:pt>
                <c:pt idx="21">
                  <c:v>2.631114178107515E-10</c:v>
                </c:pt>
                <c:pt idx="22">
                  <c:v>3.5107241965950344E-11</c:v>
                </c:pt>
                <c:pt idx="23">
                  <c:v>4.3658374768316086E-12</c:v>
                </c:pt>
                <c:pt idx="24">
                  <c:v>5.066092771054653E-13</c:v>
                </c:pt>
                <c:pt idx="25">
                  <c:v>5.490990874433408E-14</c:v>
                </c:pt>
                <c:pt idx="26">
                  <c:v>5.563659074591309E-15</c:v>
                </c:pt>
                <c:pt idx="27">
                  <c:v>5.273400476912508E-16</c:v>
                </c:pt>
                <c:pt idx="28">
                  <c:v>4.678016552099771E-17</c:v>
                </c:pt>
                <c:pt idx="29">
                  <c:v>3.885338181944223E-18</c:v>
                </c:pt>
                <c:pt idx="30">
                  <c:v>3.021929697067716E-19</c:v>
                </c:pt>
                <c:pt idx="31">
                  <c:v>2.201197490059747E-20</c:v>
                </c:pt>
                <c:pt idx="32">
                  <c:v>1.5014888793081997E-21</c:v>
                </c:pt>
                <c:pt idx="33">
                  <c:v>9.589176290140376E-23</c:v>
                </c:pt>
                <c:pt idx="34">
                  <c:v>5.73167083756029E-24</c:v>
                </c:pt>
                <c:pt idx="35">
                  <c:v>3.204805199496079E-25</c:v>
                </c:pt>
                <c:pt idx="36">
                  <c:v>1.6751520606685002E-26</c:v>
                </c:pt>
                <c:pt idx="37">
                  <c:v>8.178597680683056E-28</c:v>
                </c:pt>
                <c:pt idx="38">
                  <c:v>3.7259598941425527E-29</c:v>
                </c:pt>
                <c:pt idx="39">
                  <c:v>1.5820177107746316E-30</c:v>
                </c:pt>
                <c:pt idx="40">
                  <c:v>6.25152159902862E-32</c:v>
                </c:pt>
                <c:pt idx="41">
                  <c:v>2.2953396901758003E-33</c:v>
                </c:pt>
                <c:pt idx="42">
                  <c:v>7.815672780168352E-35</c:v>
                </c:pt>
                <c:pt idx="43">
                  <c:v>2.462552563894025E-36</c:v>
                </c:pt>
                <c:pt idx="44">
                  <c:v>7.161382089525665E-38</c:v>
                </c:pt>
                <c:pt idx="45">
                  <c:v>1.9165467001836903E-39</c:v>
                </c:pt>
                <c:pt idx="46">
                  <c:v>4.704006627379242E-41</c:v>
                </c:pt>
                <c:pt idx="47">
                  <c:v>1.0546617467013667E-42</c:v>
                </c:pt>
                <c:pt idx="48">
                  <c:v>2.149960101922591E-44</c:v>
                </c:pt>
                <c:pt idx="49">
                  <c:v>3.963060095709938E-46</c:v>
                </c:pt>
                <c:pt idx="50">
                  <c:v>6.56248661010016E-48</c:v>
                </c:pt>
                <c:pt idx="51">
                  <c:v>9.685305981594278E-50</c:v>
                </c:pt>
                <c:pt idx="52">
                  <c:v>1.2617334095128982E-51</c:v>
                </c:pt>
                <c:pt idx="53">
                  <c:v>1.4334970771499944E-53</c:v>
                </c:pt>
                <c:pt idx="54">
                  <c:v>1.3986729745191057E-55</c:v>
                </c:pt>
                <c:pt idx="55">
                  <c:v>1.1484704776109952E-57</c:v>
                </c:pt>
                <c:pt idx="56">
                  <c:v>7.718215575342645E-60</c:v>
                </c:pt>
                <c:pt idx="57">
                  <c:v>4.076778647606053E-62</c:v>
                </c:pt>
                <c:pt idx="58">
                  <c:v>1.587177449012341E-64</c:v>
                </c:pt>
                <c:pt idx="59">
                  <c:v>4.0496599756101194E-67</c:v>
                </c:pt>
                <c:pt idx="60">
                  <c:v>5.080218607396291E-70</c:v>
                </c:pt>
              </c:numCache>
            </c:numRef>
          </c:val>
        </c:ser>
        <c:ser>
          <c:idx val="1"/>
          <c:order val="1"/>
          <c:tx>
            <c:v>P(4.2)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Approximation!$E$6:$E$66</c:f>
              <c:numCache>
                <c:ptCount val="61"/>
                <c:pt idx="0">
                  <c:v>0.014995576820477703</c:v>
                </c:pt>
                <c:pt idx="1">
                  <c:v>0.06298142264600637</c:v>
                </c:pt>
                <c:pt idx="2">
                  <c:v>0.13226098755661336</c:v>
                </c:pt>
                <c:pt idx="3">
                  <c:v>0.18516538257925874</c:v>
                </c:pt>
                <c:pt idx="4">
                  <c:v>0.19442365170822168</c:v>
                </c:pt>
                <c:pt idx="5">
                  <c:v>0.1633158674349062</c:v>
                </c:pt>
                <c:pt idx="6">
                  <c:v>0.11432110720443435</c:v>
                </c:pt>
                <c:pt idx="7">
                  <c:v>0.06859266432266062</c:v>
                </c:pt>
                <c:pt idx="8">
                  <c:v>0.03601114876939683</c:v>
                </c:pt>
                <c:pt idx="9">
                  <c:v>0.01680520275905185</c:v>
                </c:pt>
                <c:pt idx="10">
                  <c:v>0.007058185158801768</c:v>
                </c:pt>
                <c:pt idx="11">
                  <c:v>0.0026949434242697703</c:v>
                </c:pt>
                <c:pt idx="12">
                  <c:v>0.000943230198494421</c:v>
                </c:pt>
                <c:pt idx="13">
                  <c:v>0.0003047359102828129</c:v>
                </c:pt>
                <c:pt idx="14">
                  <c:v>9.142077308484389E-05</c:v>
                </c:pt>
                <c:pt idx="15">
                  <c:v>2.5597816463756317E-05</c:v>
                </c:pt>
                <c:pt idx="16">
                  <c:v>6.719426821736021E-06</c:v>
                </c:pt>
                <c:pt idx="17">
                  <c:v>1.6600936853700768E-06</c:v>
                </c:pt>
                <c:pt idx="18">
                  <c:v>3.873551932530173E-07</c:v>
                </c:pt>
                <c:pt idx="19">
                  <c:v>8.562588482435128E-08</c:v>
                </c:pt>
                <c:pt idx="20">
                  <c:v>1.7981435813113765E-08</c:v>
                </c:pt>
                <c:pt idx="21">
                  <c:v>3.596287162622769E-09</c:v>
                </c:pt>
                <c:pt idx="22">
                  <c:v>6.865639128643411E-10</c:v>
                </c:pt>
                <c:pt idx="23">
                  <c:v>1.2537254061001033E-10</c:v>
                </c:pt>
                <c:pt idx="24">
                  <c:v>2.194019460675186E-11</c:v>
                </c:pt>
                <c:pt idx="25">
                  <c:v>3.685952693934311E-12</c:v>
                </c:pt>
                <c:pt idx="26">
                  <c:v>5.954231274816965E-13</c:v>
                </c:pt>
                <c:pt idx="27">
                  <c:v>9.262137538604198E-14</c:v>
                </c:pt>
                <c:pt idx="28">
                  <c:v>1.3893206307906262E-14</c:v>
                </c:pt>
                <c:pt idx="29">
                  <c:v>2.0121195342484874E-15</c:v>
                </c:pt>
                <c:pt idx="30">
                  <c:v>2.8169673479478895E-16</c:v>
                </c:pt>
                <c:pt idx="31">
                  <c:v>3.816536406897146E-17</c:v>
                </c:pt>
                <c:pt idx="32">
                  <c:v>5.009204034052458E-18</c:v>
                </c:pt>
                <c:pt idx="33">
                  <c:v>6.375350588794011E-19</c:v>
                </c:pt>
                <c:pt idx="34">
                  <c:v>7.875433080275053E-20</c:v>
                </c:pt>
                <c:pt idx="35">
                  <c:v>9.450519696330089E-21</c:v>
                </c:pt>
                <c:pt idx="36">
                  <c:v>1.1025606312385086E-21</c:v>
                </c:pt>
                <c:pt idx="37">
                  <c:v>1.2515553111355915E-22</c:v>
                </c:pt>
                <c:pt idx="38">
                  <c:v>1.383297975465661E-23</c:v>
                </c:pt>
                <c:pt idx="39">
                  <c:v>1.489705512039937E-24</c:v>
                </c:pt>
                <c:pt idx="40">
                  <c:v>1.5641907876419188E-25</c:v>
                </c:pt>
                <c:pt idx="41">
                  <c:v>1.602341782462492E-26</c:v>
                </c:pt>
                <c:pt idx="42">
                  <c:v>1.6023417824624508E-27</c:v>
                </c:pt>
                <c:pt idx="43">
                  <c:v>1.5650780200796196E-28</c:v>
                </c:pt>
                <c:pt idx="44">
                  <c:v>1.4939381100760235E-29</c:v>
                </c:pt>
                <c:pt idx="45">
                  <c:v>1.3943422360709434E-30</c:v>
                </c:pt>
                <c:pt idx="46">
                  <c:v>1.273095085108244E-31</c:v>
                </c:pt>
                <c:pt idx="47">
                  <c:v>1.1376594377563E-32</c:v>
                </c:pt>
                <c:pt idx="48">
                  <c:v>9.954520080367618E-34</c:v>
                </c:pt>
                <c:pt idx="49">
                  <c:v>8.532445783172298E-35</c:v>
                </c:pt>
                <c:pt idx="50">
                  <c:v>7.167254457864667E-36</c:v>
                </c:pt>
                <c:pt idx="51">
                  <c:v>5.9024448476532555E-37</c:v>
                </c:pt>
                <c:pt idx="52">
                  <c:v>4.767359300027657E-38</c:v>
                </c:pt>
                <c:pt idx="53">
                  <c:v>3.777907369833241E-39</c:v>
                </c:pt>
                <c:pt idx="54">
                  <c:v>2.9383723987592346E-40</c:v>
                </c:pt>
                <c:pt idx="55">
                  <c:v>2.2438480135979303E-41</c:v>
                </c:pt>
                <c:pt idx="56">
                  <c:v>1.682886010198432E-42</c:v>
                </c:pt>
                <c:pt idx="57">
                  <c:v>1.2400212706725557E-43</c:v>
                </c:pt>
                <c:pt idx="58">
                  <c:v>8.979464373835681E-45</c:v>
                </c:pt>
                <c:pt idx="59">
                  <c:v>6.392161079679588E-46</c:v>
                </c:pt>
                <c:pt idx="60">
                  <c:v>4.474512755775801E-47</c:v>
                </c:pt>
              </c:numCache>
            </c:numRef>
          </c:val>
        </c:ser>
        <c:axId val="60571456"/>
        <c:axId val="8272193"/>
      </c:barChart>
      <c:catAx>
        <c:axId val="60571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72193"/>
        <c:crosses val="autoZero"/>
        <c:auto val="1"/>
        <c:lblOffset val="100"/>
        <c:tickLblSkip val="2"/>
        <c:noMultiLvlLbl val="0"/>
      </c:catAx>
      <c:valAx>
        <c:axId val="82721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714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5"/>
          <c:y val="0.46225"/>
          <c:w val="0.0995"/>
          <c:h val="0.07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83225"/>
          <c:h val="0.991"/>
        </c:manualLayout>
      </c:layout>
      <c:barChart>
        <c:barDir val="col"/>
        <c:grouping val="clustered"/>
        <c:varyColors val="0"/>
        <c:ser>
          <c:idx val="0"/>
          <c:order val="0"/>
          <c:tx>
            <c:v>Poisson Espérance 2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Poisson!$A$3:$A$53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Poisson!$B$3:$B$53</c:f>
              <c:numCache>
                <c:ptCount val="51"/>
                <c:pt idx="0">
                  <c:v>0.1353352832366127</c:v>
                </c:pt>
                <c:pt idx="1">
                  <c:v>0.27067056647322535</c:v>
                </c:pt>
                <c:pt idx="2">
                  <c:v>0.27067056647322546</c:v>
                </c:pt>
                <c:pt idx="3">
                  <c:v>0.18044704431548364</c:v>
                </c:pt>
                <c:pt idx="4">
                  <c:v>0.09022352215774182</c:v>
                </c:pt>
                <c:pt idx="5">
                  <c:v>0.036089408863096716</c:v>
                </c:pt>
                <c:pt idx="6">
                  <c:v>0.012029802954365572</c:v>
                </c:pt>
                <c:pt idx="7">
                  <c:v>0.003437086558390163</c:v>
                </c:pt>
                <c:pt idx="8">
                  <c:v>0.0008592716395975415</c:v>
                </c:pt>
                <c:pt idx="9">
                  <c:v>0.00019094925324389769</c:v>
                </c:pt>
                <c:pt idx="10">
                  <c:v>3.81898506487796E-05</c:v>
                </c:pt>
                <c:pt idx="11">
                  <c:v>6.9436092088690095E-06</c:v>
                </c:pt>
                <c:pt idx="12">
                  <c:v>1.1572682014781686E-06</c:v>
                </c:pt>
                <c:pt idx="13">
                  <c:v>1.7804126176587265E-07</c:v>
                </c:pt>
                <c:pt idx="14">
                  <c:v>2.5434465966553194E-08</c:v>
                </c:pt>
                <c:pt idx="15">
                  <c:v>3.391262128873753E-09</c:v>
                </c:pt>
                <c:pt idx="16">
                  <c:v>4.2390776610922124E-10</c:v>
                </c:pt>
                <c:pt idx="17">
                  <c:v>4.9871501895202335E-11</c:v>
                </c:pt>
                <c:pt idx="18">
                  <c:v>5.541277988355806E-12</c:v>
                </c:pt>
                <c:pt idx="19">
                  <c:v>5.832924198269263E-13</c:v>
                </c:pt>
                <c:pt idx="20">
                  <c:v>5.832924198269229E-14</c:v>
                </c:pt>
                <c:pt idx="21">
                  <c:v>5.555165903113584E-15</c:v>
                </c:pt>
                <c:pt idx="22">
                  <c:v>5.050150821012369E-16</c:v>
                </c:pt>
                <c:pt idx="23">
                  <c:v>4.391435496532494E-17</c:v>
                </c:pt>
                <c:pt idx="24">
                  <c:v>3.659529580443733E-18</c:v>
                </c:pt>
                <c:pt idx="25">
                  <c:v>2.927623664354958E-19</c:v>
                </c:pt>
                <c:pt idx="26">
                  <c:v>2.2520182033499883E-20</c:v>
                </c:pt>
                <c:pt idx="27">
                  <c:v>1.6681616321111046E-21</c:v>
                </c:pt>
                <c:pt idx="28">
                  <c:v>1.1915440229365106E-22</c:v>
                </c:pt>
                <c:pt idx="29">
                  <c:v>8.21754498576894E-24</c:v>
                </c:pt>
                <c:pt idx="30">
                  <c:v>5.478363323846002E-25</c:v>
                </c:pt>
                <c:pt idx="31">
                  <c:v>3.5344279508683854E-26</c:v>
                </c:pt>
                <c:pt idx="32">
                  <c:v>2.2090174692927477E-27</c:v>
                </c:pt>
                <c:pt idx="33">
                  <c:v>1.3387984662380206E-28</c:v>
                </c:pt>
                <c:pt idx="34">
                  <c:v>7.875285095517683E-30</c:v>
                </c:pt>
                <c:pt idx="35">
                  <c:v>4.500162911724393E-31</c:v>
                </c:pt>
                <c:pt idx="36">
                  <c:v>2.500090506513596E-32</c:v>
                </c:pt>
                <c:pt idx="37">
                  <c:v>1.3514002737911355E-33</c:v>
                </c:pt>
                <c:pt idx="38">
                  <c:v>7.112633019953417E-35</c:v>
                </c:pt>
                <c:pt idx="39">
                  <c:v>3.647504112796578E-36</c:v>
                </c:pt>
                <c:pt idx="40">
                  <c:v>1.8237520563983067E-37</c:v>
                </c:pt>
                <c:pt idx="41">
                  <c:v>8.896351494625703E-39</c:v>
                </c:pt>
                <c:pt idx="42">
                  <c:v>4.236357854583731E-40</c:v>
                </c:pt>
                <c:pt idx="43">
                  <c:v>1.9703990021319702E-41</c:v>
                </c:pt>
                <c:pt idx="44">
                  <c:v>8.956359100599541E-43</c:v>
                </c:pt>
                <c:pt idx="45">
                  <c:v>3.980604044711063E-44</c:v>
                </c:pt>
                <c:pt idx="46">
                  <c:v>1.7306974107439498E-45</c:v>
                </c:pt>
                <c:pt idx="47">
                  <c:v>7.364669832952837E-47</c:v>
                </c:pt>
                <c:pt idx="48">
                  <c:v>3.068612430396964E-48</c:v>
                </c:pt>
                <c:pt idx="49">
                  <c:v>1.2524948695498043E-49</c:v>
                </c:pt>
                <c:pt idx="50">
                  <c:v>5.0099794781992336E-51</c:v>
                </c:pt>
              </c:numCache>
            </c:numRef>
          </c:val>
        </c:ser>
        <c:ser>
          <c:idx val="1"/>
          <c:order val="1"/>
          <c:tx>
            <c:v>P(5)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Poisson!$N$3:$N$53</c:f>
              <c:numCache>
                <c:ptCount val="51"/>
                <c:pt idx="0">
                  <c:v>0.006737946999085467</c:v>
                </c:pt>
                <c:pt idx="1">
                  <c:v>0.03368973499542733</c:v>
                </c:pt>
                <c:pt idx="2">
                  <c:v>0.08422433748856833</c:v>
                </c:pt>
                <c:pt idx="3">
                  <c:v>0.14037389581428059</c:v>
                </c:pt>
                <c:pt idx="4">
                  <c:v>0.17546736976785074</c:v>
                </c:pt>
                <c:pt idx="5">
                  <c:v>0.1754673697678507</c:v>
                </c:pt>
                <c:pt idx="6">
                  <c:v>0.1462228081398756</c:v>
                </c:pt>
                <c:pt idx="7">
                  <c:v>0.104444862957054</c:v>
                </c:pt>
                <c:pt idx="8">
                  <c:v>0.0652780393481587</c:v>
                </c:pt>
                <c:pt idx="9">
                  <c:v>0.03626557741564375</c:v>
                </c:pt>
                <c:pt idx="10">
                  <c:v>0.018132788707821874</c:v>
                </c:pt>
                <c:pt idx="11">
                  <c:v>0.008242176685373574</c:v>
                </c:pt>
                <c:pt idx="12">
                  <c:v>0.0034342402855723282</c:v>
                </c:pt>
                <c:pt idx="13">
                  <c:v>0.0013208616482970471</c:v>
                </c:pt>
                <c:pt idx="14">
                  <c:v>0.00047173630296323246</c:v>
                </c:pt>
                <c:pt idx="15">
                  <c:v>0.00015724543432107704</c:v>
                </c:pt>
                <c:pt idx="16">
                  <c:v>4.913919822533661E-05</c:v>
                </c:pt>
                <c:pt idx="17">
                  <c:v>1.4452705360393124E-05</c:v>
                </c:pt>
                <c:pt idx="18">
                  <c:v>4.014640377886983E-06</c:v>
                </c:pt>
                <c:pt idx="19">
                  <c:v>1.0564843099702586E-06</c:v>
                </c:pt>
                <c:pt idx="20">
                  <c:v>2.6412107749256427E-07</c:v>
                </c:pt>
                <c:pt idx="21">
                  <c:v>6.288597083156269E-08</c:v>
                </c:pt>
                <c:pt idx="22">
                  <c:v>1.4292266098082472E-08</c:v>
                </c:pt>
                <c:pt idx="23">
                  <c:v>3.1070143691483715E-09</c:v>
                </c:pt>
                <c:pt idx="24">
                  <c:v>6.472946602392449E-10</c:v>
                </c:pt>
                <c:pt idx="25">
                  <c:v>1.2945893204784874E-10</c:v>
                </c:pt>
                <c:pt idx="26">
                  <c:v>2.4895948470740127E-11</c:v>
                </c:pt>
                <c:pt idx="27">
                  <c:v>4.6103608279148155E-12</c:v>
                </c:pt>
                <c:pt idx="28">
                  <c:v>8.232787192705056E-13</c:v>
                </c:pt>
                <c:pt idx="29">
                  <c:v>1.419446067707773E-13</c:v>
                </c:pt>
                <c:pt idx="30">
                  <c:v>2.3657434461796165E-14</c:v>
                </c:pt>
                <c:pt idx="31">
                  <c:v>3.815715235773562E-15</c:v>
                </c:pt>
                <c:pt idx="32">
                  <c:v>5.962055055896194E-16</c:v>
                </c:pt>
                <c:pt idx="33">
                  <c:v>9.03341675135795E-17</c:v>
                </c:pt>
                <c:pt idx="34">
                  <c:v>1.3284436399055676E-17</c:v>
                </c:pt>
                <c:pt idx="35">
                  <c:v>1.897776628436528E-18</c:v>
                </c:pt>
                <c:pt idx="36">
                  <c:v>2.6358008728285044E-19</c:v>
                </c:pt>
                <c:pt idx="37">
                  <c:v>3.56189307138983E-20</c:v>
                </c:pt>
                <c:pt idx="38">
                  <c:v>4.686701409723546E-21</c:v>
                </c:pt>
                <c:pt idx="39">
                  <c:v>6.008591550927596E-22</c:v>
                </c:pt>
                <c:pt idx="40">
                  <c:v>7.510739438659521E-23</c:v>
                </c:pt>
                <c:pt idx="41">
                  <c:v>9.159438339828633E-24</c:v>
                </c:pt>
                <c:pt idx="42">
                  <c:v>1.090409326170077E-24</c:v>
                </c:pt>
                <c:pt idx="43">
                  <c:v>1.2679178211280085E-25</c:v>
                </c:pt>
                <c:pt idx="44">
                  <c:v>1.4408157058272622E-26</c:v>
                </c:pt>
                <c:pt idx="45">
                  <c:v>1.6009063398080765E-27</c:v>
                </c:pt>
                <c:pt idx="46">
                  <c:v>1.7401155867479202E-28</c:v>
                </c:pt>
                <c:pt idx="47">
                  <c:v>1.8511867944126477E-29</c:v>
                </c:pt>
                <c:pt idx="48">
                  <c:v>1.9283195775131986E-30</c:v>
                </c:pt>
                <c:pt idx="49">
                  <c:v>1.9676730382787564E-31</c:v>
                </c:pt>
                <c:pt idx="50">
                  <c:v>1.9676730382787648E-32</c:v>
                </c:pt>
              </c:numCache>
            </c:numRef>
          </c:val>
        </c:ser>
        <c:ser>
          <c:idx val="2"/>
          <c:order val="2"/>
          <c:tx>
            <c:v>P(7)</c:v>
          </c:tx>
          <c:spPr>
            <a:solidFill>
              <a:srgbClr val="FFFF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Poisson!$O$3:$O$53</c:f>
              <c:numCache>
                <c:ptCount val="51"/>
                <c:pt idx="0">
                  <c:v>0.0009118819655545162</c:v>
                </c:pt>
                <c:pt idx="1">
                  <c:v>0.006383173758881613</c:v>
                </c:pt>
                <c:pt idx="2">
                  <c:v>0.022341108156085653</c:v>
                </c:pt>
                <c:pt idx="3">
                  <c:v>0.052129252364199866</c:v>
                </c:pt>
                <c:pt idx="4">
                  <c:v>0.09122619163734978</c:v>
                </c:pt>
                <c:pt idx="5">
                  <c:v>0.12771666829228964</c:v>
                </c:pt>
                <c:pt idx="6">
                  <c:v>0.1490027796743379</c:v>
                </c:pt>
                <c:pt idx="7">
                  <c:v>0.1490027796743379</c:v>
                </c:pt>
                <c:pt idx="8">
                  <c:v>0.13037743221504566</c:v>
                </c:pt>
                <c:pt idx="9">
                  <c:v>0.10140466950059109</c:v>
                </c:pt>
                <c:pt idx="10">
                  <c:v>0.07098326865041375</c:v>
                </c:pt>
                <c:pt idx="11">
                  <c:v>0.04517117095935421</c:v>
                </c:pt>
                <c:pt idx="12">
                  <c:v>0.026349849726289985</c:v>
                </c:pt>
                <c:pt idx="13">
                  <c:v>0.014188380621848417</c:v>
                </c:pt>
                <c:pt idx="14">
                  <c:v>0.007094190310924222</c:v>
                </c:pt>
                <c:pt idx="15">
                  <c:v>0.0033106221450979714</c:v>
                </c:pt>
                <c:pt idx="16">
                  <c:v>0.0014483971884803614</c:v>
                </c:pt>
                <c:pt idx="17">
                  <c:v>0.0005963988423154431</c:v>
                </c:pt>
                <c:pt idx="18">
                  <c:v>0.00023193288312267158</c:v>
                </c:pt>
                <c:pt idx="19">
                  <c:v>8.544895693993185E-05</c:v>
                </c:pt>
                <c:pt idx="20">
                  <c:v>2.990713492897616E-05</c:v>
                </c:pt>
                <c:pt idx="21">
                  <c:v>9.969044976325377E-06</c:v>
                </c:pt>
                <c:pt idx="22">
                  <c:v>3.1719688561035243E-06</c:v>
                </c:pt>
                <c:pt idx="23">
                  <c:v>9.653818257706377E-07</c:v>
                </c:pt>
                <c:pt idx="24">
                  <c:v>2.815696991831033E-07</c:v>
                </c:pt>
                <c:pt idx="25">
                  <c:v>7.883951577126872E-08</c:v>
                </c:pt>
                <c:pt idx="26">
                  <c:v>2.122602347688008E-08</c:v>
                </c:pt>
                <c:pt idx="27">
                  <c:v>5.503043123635545E-09</c:v>
                </c:pt>
                <c:pt idx="28">
                  <c:v>1.3757607809088994E-09</c:v>
                </c:pt>
                <c:pt idx="29">
                  <c:v>3.3208018849525003E-10</c:v>
                </c:pt>
                <c:pt idx="30">
                  <c:v>7.748537731555866E-11</c:v>
                </c:pt>
                <c:pt idx="31">
                  <c:v>1.749669810351317E-11</c:v>
                </c:pt>
                <c:pt idx="32">
                  <c:v>3.827402710143532E-12</c:v>
                </c:pt>
                <c:pt idx="33">
                  <c:v>8.118733021516532E-13</c:v>
                </c:pt>
                <c:pt idx="34">
                  <c:v>1.6715038573710567E-13</c:v>
                </c:pt>
                <c:pt idx="35">
                  <c:v>3.343007714742116E-14</c:v>
                </c:pt>
                <c:pt idx="36">
                  <c:v>6.5002927786652024E-15</c:v>
                </c:pt>
                <c:pt idx="37">
                  <c:v>1.229785120288018E-15</c:v>
                </c:pt>
                <c:pt idx="38">
                  <c:v>2.2653936426358054E-16</c:v>
                </c:pt>
                <c:pt idx="39">
                  <c:v>4.0660911534488874E-17</c:v>
                </c:pt>
                <c:pt idx="40">
                  <c:v>7.115659518535521E-18</c:v>
                </c:pt>
                <c:pt idx="41">
                  <c:v>1.2148686982865535E-18</c:v>
                </c:pt>
                <c:pt idx="42">
                  <c:v>2.0247811638109384E-19</c:v>
                </c:pt>
                <c:pt idx="43">
                  <c:v>3.296155382948044E-20</c:v>
                </c:pt>
                <c:pt idx="44">
                  <c:v>5.243883563781012E-21</c:v>
                </c:pt>
                <c:pt idx="45">
                  <c:v>8.157152210325991E-22</c:v>
                </c:pt>
                <c:pt idx="46">
                  <c:v>1.2413057711365618E-22</c:v>
                </c:pt>
                <c:pt idx="47">
                  <c:v>1.848753276160841E-23</c:v>
                </c:pt>
                <c:pt idx="48">
                  <c:v>2.696098527734553E-24</c:v>
                </c:pt>
                <c:pt idx="49">
                  <c:v>3.851569325335038E-25</c:v>
                </c:pt>
                <c:pt idx="50">
                  <c:v>5.392197055469109E-26</c:v>
                </c:pt>
              </c:numCache>
            </c:numRef>
          </c:val>
        </c:ser>
        <c:axId val="7340874"/>
        <c:axId val="66067867"/>
      </c:barChart>
      <c:catAx>
        <c:axId val="734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67867"/>
        <c:crosses val="autoZero"/>
        <c:auto val="1"/>
        <c:lblOffset val="100"/>
        <c:tickLblSkip val="1"/>
        <c:noMultiLvlLbl val="0"/>
      </c:catAx>
      <c:valAx>
        <c:axId val="660678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408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75"/>
          <c:y val="0.44325"/>
          <c:w val="0.13525"/>
          <c:h val="0.11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4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zoomScale="75" zoomScaleNormal="75" zoomScalePageLayoutView="0" workbookViewId="0" topLeftCell="A25">
      <selection activeCell="P49" sqref="P49"/>
    </sheetView>
  </sheetViews>
  <sheetFormatPr defaultColWidth="12.57421875" defaultRowHeight="12.75"/>
  <cols>
    <col min="1" max="1" width="6.7109375" style="1" customWidth="1"/>
    <col min="2" max="2" width="12.57421875" style="1" customWidth="1"/>
    <col min="3" max="3" width="17.7109375" style="1" customWidth="1"/>
    <col min="4" max="4" width="16.28125" style="1" customWidth="1"/>
    <col min="5" max="5" width="20.421875" style="1" customWidth="1"/>
    <col min="6" max="6" width="37.00390625" style="1" customWidth="1"/>
    <col min="7" max="7" width="14.00390625" style="1" bestFit="1" customWidth="1"/>
    <col min="8" max="16384" width="12.57421875" style="1" customWidth="1"/>
  </cols>
  <sheetData>
    <row r="1" spans="2:7" ht="26.25">
      <c r="B1" s="2" t="s">
        <v>0</v>
      </c>
      <c r="C1" s="2"/>
      <c r="D1" s="2"/>
      <c r="E1" s="2"/>
      <c r="F1" s="2"/>
      <c r="G1" s="2"/>
    </row>
    <row r="2" spans="2:7" ht="27" thickBot="1">
      <c r="B2" s="2"/>
      <c r="C2" s="2"/>
      <c r="D2" s="2"/>
      <c r="E2" s="2"/>
      <c r="F2" s="2"/>
      <c r="G2" s="2"/>
    </row>
    <row r="3" spans="3:6" ht="20.25" thickBot="1" thickTop="1">
      <c r="C3" s="57" t="s">
        <v>1</v>
      </c>
      <c r="D3" s="58" t="s">
        <v>2</v>
      </c>
      <c r="E3" s="59" t="s">
        <v>3</v>
      </c>
      <c r="F3" s="67" t="s">
        <v>27</v>
      </c>
    </row>
    <row r="4" spans="1:6" ht="20.25" thickBot="1" thickTop="1">
      <c r="A4" s="3" t="s">
        <v>4</v>
      </c>
      <c r="B4" s="4">
        <v>60</v>
      </c>
      <c r="C4" s="5" t="s">
        <v>5</v>
      </c>
      <c r="D4" s="6" t="s">
        <v>6</v>
      </c>
      <c r="E4" s="60"/>
      <c r="F4" s="68"/>
    </row>
    <row r="5" spans="1:15" ht="19.5" thickBot="1">
      <c r="A5" s="7" t="s">
        <v>7</v>
      </c>
      <c r="B5" s="8">
        <v>0.07</v>
      </c>
      <c r="C5" s="9"/>
      <c r="D5" s="56" t="s">
        <v>8</v>
      </c>
      <c r="E5" s="61" t="s">
        <v>26</v>
      </c>
      <c r="F5" s="10"/>
      <c r="J5" s="52" t="s">
        <v>24</v>
      </c>
      <c r="K5" s="52"/>
      <c r="L5" s="52"/>
      <c r="M5" s="52"/>
      <c r="N5" s="52"/>
      <c r="O5" s="52"/>
    </row>
    <row r="6" spans="1:15" ht="19.5" thickBot="1">
      <c r="A6" s="11" t="s">
        <v>9</v>
      </c>
      <c r="B6" s="12">
        <f>B4*B5</f>
        <v>4.2</v>
      </c>
      <c r="C6" s="62">
        <v>0</v>
      </c>
      <c r="D6" s="65">
        <f>_xlfn.BINOM.DIST(C6,$B$4,$B$5,FALSE)</f>
        <v>0.012852183368996819</v>
      </c>
      <c r="E6" s="66">
        <f>_xlfn.POISSON.DIST(C6,$B$7,FALSE)</f>
        <v>0.014995576820477703</v>
      </c>
      <c r="F6" s="69">
        <f>D6-E6</f>
        <v>-0.0021433934514808843</v>
      </c>
      <c r="J6" s="52"/>
      <c r="K6" s="52"/>
      <c r="L6" s="52"/>
      <c r="M6" s="52"/>
      <c r="N6" s="52"/>
      <c r="O6" s="52"/>
    </row>
    <row r="7" spans="1:15" ht="20.25" thickBot="1" thickTop="1">
      <c r="A7" s="13" t="s">
        <v>10</v>
      </c>
      <c r="B7" s="14">
        <f>B6</f>
        <v>4.2</v>
      </c>
      <c r="C7" s="62">
        <v>1</v>
      </c>
      <c r="D7" s="65">
        <f aca="true" t="shared" si="0" ref="D7:D70">_xlfn.BINOM.DIST(C7,$B$4,$B$5,FALSE)</f>
        <v>0.058042118440630786</v>
      </c>
      <c r="E7" s="66">
        <f aca="true" t="shared" si="1" ref="E7:E66">_xlfn.POISSON.DIST(C7,$B$7,FALSE)</f>
        <v>0.06298142264600637</v>
      </c>
      <c r="F7" s="69">
        <f aca="true" t="shared" si="2" ref="F7:F66">D7-E7</f>
        <v>-0.004939304205375583</v>
      </c>
      <c r="J7" s="52"/>
      <c r="K7" s="52"/>
      <c r="L7" s="52"/>
      <c r="M7" s="52"/>
      <c r="N7" s="52"/>
      <c r="O7" s="52"/>
    </row>
    <row r="8" spans="1:15" ht="19.5" thickBot="1">
      <c r="A8" s="15"/>
      <c r="B8" s="16"/>
      <c r="C8" s="62">
        <v>2</v>
      </c>
      <c r="D8" s="65">
        <f t="shared" si="0"/>
        <v>0.12887846729021785</v>
      </c>
      <c r="E8" s="66">
        <f t="shared" si="1"/>
        <v>0.13226098755661336</v>
      </c>
      <c r="F8" s="69">
        <f t="shared" si="2"/>
        <v>-0.0033825202663955167</v>
      </c>
      <c r="J8" s="52"/>
      <c r="K8" s="52"/>
      <c r="L8" s="52"/>
      <c r="M8" s="52"/>
      <c r="N8" s="52"/>
      <c r="O8" s="52"/>
    </row>
    <row r="9" spans="1:15" ht="20.25" thickBot="1" thickTop="1">
      <c r="A9" s="15" t="s">
        <v>11</v>
      </c>
      <c r="B9" s="16"/>
      <c r="C9" s="62">
        <v>3</v>
      </c>
      <c r="D9" s="65">
        <f t="shared" si="0"/>
        <v>0.1875435760567328</v>
      </c>
      <c r="E9" s="66">
        <f t="shared" si="1"/>
        <v>0.18516538257925874</v>
      </c>
      <c r="F9" s="69">
        <f t="shared" si="2"/>
        <v>0.002378193477474061</v>
      </c>
      <c r="J9" s="52"/>
      <c r="K9" s="52"/>
      <c r="L9" s="52"/>
      <c r="M9" s="52"/>
      <c r="N9" s="52"/>
      <c r="O9" s="52"/>
    </row>
    <row r="10" spans="3:15" ht="20.25" thickBot="1" thickTop="1">
      <c r="C10" s="62">
        <v>4</v>
      </c>
      <c r="D10" s="65">
        <f t="shared" si="0"/>
        <v>0.20115560980278596</v>
      </c>
      <c r="E10" s="66">
        <f t="shared" si="1"/>
        <v>0.19442365170822168</v>
      </c>
      <c r="F10" s="69">
        <f t="shared" si="2"/>
        <v>0.006731958094564283</v>
      </c>
      <c r="J10" s="52"/>
      <c r="K10" s="52"/>
      <c r="L10" s="52"/>
      <c r="M10" s="52"/>
      <c r="N10" s="52"/>
      <c r="O10" s="52"/>
    </row>
    <row r="11" spans="3:15" ht="19.5" thickBot="1">
      <c r="C11" s="62">
        <v>5</v>
      </c>
      <c r="D11" s="65">
        <f t="shared" si="0"/>
        <v>0.16957634202729488</v>
      </c>
      <c r="E11" s="66">
        <f t="shared" si="1"/>
        <v>0.1633158674349062</v>
      </c>
      <c r="F11" s="69">
        <f t="shared" si="2"/>
        <v>0.006260474592388682</v>
      </c>
      <c r="J11" s="52"/>
      <c r="K11" s="52"/>
      <c r="L11" s="52"/>
      <c r="M11" s="52"/>
      <c r="N11" s="52"/>
      <c r="O11" s="52"/>
    </row>
    <row r="12" spans="3:15" ht="19.5" thickBot="1">
      <c r="C12" s="62">
        <v>6</v>
      </c>
      <c r="D12" s="65">
        <f t="shared" si="0"/>
        <v>0.1170015979937429</v>
      </c>
      <c r="E12" s="66">
        <f t="shared" si="1"/>
        <v>0.11432110720443435</v>
      </c>
      <c r="F12" s="69">
        <f t="shared" si="2"/>
        <v>0.0026804907893085567</v>
      </c>
      <c r="J12" s="52"/>
      <c r="K12" s="52"/>
      <c r="L12" s="52"/>
      <c r="M12" s="52"/>
      <c r="N12" s="52"/>
      <c r="O12" s="52"/>
    </row>
    <row r="13" spans="3:15" ht="19.5" thickBot="1">
      <c r="C13" s="62">
        <v>7</v>
      </c>
      <c r="D13" s="65">
        <f t="shared" si="0"/>
        <v>0.06793641173830232</v>
      </c>
      <c r="E13" s="66">
        <f t="shared" si="1"/>
        <v>0.06859266432266062</v>
      </c>
      <c r="F13" s="69">
        <f t="shared" si="2"/>
        <v>-0.0006562525843582939</v>
      </c>
      <c r="J13" s="52"/>
      <c r="K13" s="52"/>
      <c r="L13" s="52"/>
      <c r="M13" s="52"/>
      <c r="N13" s="52"/>
      <c r="O13" s="52"/>
    </row>
    <row r="14" spans="3:15" ht="19.5" thickBot="1">
      <c r="C14" s="62">
        <v>8</v>
      </c>
      <c r="D14" s="65">
        <f t="shared" si="0"/>
        <v>0.03387689348778249</v>
      </c>
      <c r="E14" s="66">
        <f t="shared" si="1"/>
        <v>0.03601114876939683</v>
      </c>
      <c r="F14" s="69">
        <f t="shared" si="2"/>
        <v>-0.0021342552816143376</v>
      </c>
      <c r="J14" s="52"/>
      <c r="K14" s="52"/>
      <c r="L14" s="52"/>
      <c r="M14" s="52"/>
      <c r="N14" s="52"/>
      <c r="O14" s="52"/>
    </row>
    <row r="15" spans="3:15" ht="19.5" thickBot="1">
      <c r="C15" s="62">
        <v>9</v>
      </c>
      <c r="D15" s="65">
        <f t="shared" si="0"/>
        <v>0.014732603619537411</v>
      </c>
      <c r="E15" s="66">
        <f t="shared" si="1"/>
        <v>0.01680520275905185</v>
      </c>
      <c r="F15" s="69">
        <f t="shared" si="2"/>
        <v>-0.0020725991395144396</v>
      </c>
      <c r="J15" s="52"/>
      <c r="K15" s="52"/>
      <c r="L15" s="52"/>
      <c r="M15" s="52"/>
      <c r="N15" s="52"/>
      <c r="O15" s="52"/>
    </row>
    <row r="16" spans="3:6" ht="19.5" thickBot="1">
      <c r="C16" s="62">
        <v>10</v>
      </c>
      <c r="D16" s="65">
        <f t="shared" si="0"/>
        <v>0.005655418808790171</v>
      </c>
      <c r="E16" s="66">
        <f t="shared" si="1"/>
        <v>0.007058185158801768</v>
      </c>
      <c r="F16" s="69">
        <f t="shared" si="2"/>
        <v>-0.0014027663500115976</v>
      </c>
    </row>
    <row r="17" spans="3:6" ht="19.5" thickBot="1">
      <c r="C17" s="62">
        <v>11</v>
      </c>
      <c r="D17" s="65">
        <f t="shared" si="0"/>
        <v>0.0019348940206027003</v>
      </c>
      <c r="E17" s="66">
        <f t="shared" si="1"/>
        <v>0.0026949434242697703</v>
      </c>
      <c r="F17" s="69">
        <f t="shared" si="2"/>
        <v>-0.0007600494036670701</v>
      </c>
    </row>
    <row r="18" spans="3:6" ht="19.5" thickBot="1">
      <c r="C18" s="62">
        <v>12</v>
      </c>
      <c r="D18" s="65">
        <f t="shared" si="0"/>
        <v>0.0005946851694146287</v>
      </c>
      <c r="E18" s="66">
        <f t="shared" si="1"/>
        <v>0.000943230198494421</v>
      </c>
      <c r="F18" s="69">
        <f t="shared" si="2"/>
        <v>-0.0003485450290797923</v>
      </c>
    </row>
    <row r="19" spans="3:6" ht="19.5" thickBot="1">
      <c r="C19" s="62">
        <v>13</v>
      </c>
      <c r="D19" s="65">
        <f t="shared" si="0"/>
        <v>0.00016527230514748996</v>
      </c>
      <c r="E19" s="66">
        <f t="shared" si="1"/>
        <v>0.0003047359102828129</v>
      </c>
      <c r="F19" s="69">
        <f t="shared" si="2"/>
        <v>-0.00013946360513532292</v>
      </c>
    </row>
    <row r="20" spans="3:6" ht="19.5" thickBot="1">
      <c r="C20" s="62">
        <v>14</v>
      </c>
      <c r="D20" s="65">
        <f t="shared" si="0"/>
        <v>4.176235667705396E-05</v>
      </c>
      <c r="E20" s="66">
        <f t="shared" si="1"/>
        <v>9.142077308484389E-05</v>
      </c>
      <c r="F20" s="69">
        <f t="shared" si="2"/>
        <v>-4.9658416407789934E-05</v>
      </c>
    </row>
    <row r="21" spans="3:6" ht="19.5" thickBot="1">
      <c r="C21" s="62">
        <v>15</v>
      </c>
      <c r="D21" s="65">
        <f t="shared" si="0"/>
        <v>9.639769784954405E-06</v>
      </c>
      <c r="E21" s="66">
        <f t="shared" si="1"/>
        <v>2.5597816463756317E-05</v>
      </c>
      <c r="F21" s="69">
        <f t="shared" si="2"/>
        <v>-1.5958046678801912E-05</v>
      </c>
    </row>
    <row r="22" spans="3:6" ht="19.5" thickBot="1">
      <c r="C22" s="62">
        <v>16</v>
      </c>
      <c r="D22" s="65">
        <f t="shared" si="0"/>
        <v>2.040677071411714E-06</v>
      </c>
      <c r="E22" s="66">
        <f t="shared" si="1"/>
        <v>6.719426821736021E-06</v>
      </c>
      <c r="F22" s="69">
        <f t="shared" si="2"/>
        <v>-4.678749750324307E-06</v>
      </c>
    </row>
    <row r="23" spans="3:6" ht="19.5" thickBot="1">
      <c r="C23" s="62">
        <v>17</v>
      </c>
      <c r="D23" s="65">
        <f t="shared" si="0"/>
        <v>3.9755125742872124E-07</v>
      </c>
      <c r="E23" s="66">
        <f t="shared" si="1"/>
        <v>1.6600936853700768E-06</v>
      </c>
      <c r="F23" s="69">
        <f t="shared" si="2"/>
        <v>-1.2625424279413556E-06</v>
      </c>
    </row>
    <row r="24" spans="3:6" ht="19.5" thickBot="1">
      <c r="C24" s="62">
        <v>18</v>
      </c>
      <c r="D24" s="65">
        <f t="shared" si="0"/>
        <v>7.148323087577368E-08</v>
      </c>
      <c r="E24" s="66">
        <f t="shared" si="1"/>
        <v>3.873551932530173E-07</v>
      </c>
      <c r="F24" s="69">
        <f t="shared" si="2"/>
        <v>-3.158719623772436E-07</v>
      </c>
    </row>
    <row r="25" spans="3:6" ht="19.5" thickBot="1">
      <c r="C25" s="62">
        <v>19</v>
      </c>
      <c r="D25" s="65">
        <f t="shared" si="0"/>
        <v>1.189364452602007E-08</v>
      </c>
      <c r="E25" s="66">
        <f t="shared" si="1"/>
        <v>8.562588482435128E-08</v>
      </c>
      <c r="F25" s="69">
        <f t="shared" si="2"/>
        <v>-7.373224029833121E-08</v>
      </c>
    </row>
    <row r="26" spans="3:6" ht="19.5" thickBot="1">
      <c r="C26" s="62">
        <v>20</v>
      </c>
      <c r="D26" s="65">
        <f t="shared" si="0"/>
        <v>1.8352021392299764E-09</v>
      </c>
      <c r="E26" s="66">
        <f t="shared" si="1"/>
        <v>1.7981435813113765E-08</v>
      </c>
      <c r="F26" s="69">
        <f t="shared" si="2"/>
        <v>-1.6146233673883788E-08</v>
      </c>
    </row>
    <row r="27" spans="3:6" ht="19.5" thickBot="1">
      <c r="C27" s="62">
        <v>21</v>
      </c>
      <c r="D27" s="65">
        <f t="shared" si="0"/>
        <v>2.631114178107515E-10</v>
      </c>
      <c r="E27" s="66">
        <f t="shared" si="1"/>
        <v>3.596287162622769E-09</v>
      </c>
      <c r="F27" s="69">
        <f t="shared" si="2"/>
        <v>-3.3331757448120172E-09</v>
      </c>
    </row>
    <row r="28" spans="3:6" ht="19.5" thickBot="1">
      <c r="C28" s="62">
        <v>22</v>
      </c>
      <c r="D28" s="65">
        <f t="shared" si="0"/>
        <v>3.5107241965950344E-11</v>
      </c>
      <c r="E28" s="66">
        <f t="shared" si="1"/>
        <v>6.865639128643411E-10</v>
      </c>
      <c r="F28" s="69">
        <f t="shared" si="2"/>
        <v>-6.514566708983907E-10</v>
      </c>
    </row>
    <row r="29" spans="3:6" ht="19.5" thickBot="1">
      <c r="C29" s="62">
        <v>23</v>
      </c>
      <c r="D29" s="65">
        <f t="shared" si="0"/>
        <v>4.3658374768316086E-12</v>
      </c>
      <c r="E29" s="66">
        <f t="shared" si="1"/>
        <v>1.2537254061001033E-10</v>
      </c>
      <c r="F29" s="69">
        <f t="shared" si="2"/>
        <v>-1.2100670313317874E-10</v>
      </c>
    </row>
    <row r="30" spans="3:6" ht="19.5" thickBot="1">
      <c r="C30" s="62">
        <v>24</v>
      </c>
      <c r="D30" s="65">
        <f t="shared" si="0"/>
        <v>5.066092771054653E-13</v>
      </c>
      <c r="E30" s="66">
        <f t="shared" si="1"/>
        <v>2.194019460675186E-11</v>
      </c>
      <c r="F30" s="69">
        <f t="shared" si="2"/>
        <v>-2.1433585329646395E-11</v>
      </c>
    </row>
    <row r="31" spans="3:6" ht="19.5" thickBot="1">
      <c r="C31" s="62">
        <v>25</v>
      </c>
      <c r="D31" s="65">
        <f t="shared" si="0"/>
        <v>5.490990874433408E-14</v>
      </c>
      <c r="E31" s="66">
        <f t="shared" si="1"/>
        <v>3.685952693934311E-12</v>
      </c>
      <c r="F31" s="69">
        <f t="shared" si="2"/>
        <v>-3.631042785189977E-12</v>
      </c>
    </row>
    <row r="32" spans="3:6" ht="19.5" thickBot="1">
      <c r="C32" s="62">
        <v>26</v>
      </c>
      <c r="D32" s="65">
        <f t="shared" si="0"/>
        <v>5.563659074591309E-15</v>
      </c>
      <c r="E32" s="66">
        <f t="shared" si="1"/>
        <v>5.954231274816965E-13</v>
      </c>
      <c r="F32" s="69">
        <f t="shared" si="2"/>
        <v>-5.898594684071052E-13</v>
      </c>
    </row>
    <row r="33" spans="3:6" ht="19.5" thickBot="1">
      <c r="C33" s="62">
        <v>27</v>
      </c>
      <c r="D33" s="65">
        <f t="shared" si="0"/>
        <v>5.273400476912508E-16</v>
      </c>
      <c r="E33" s="66">
        <f t="shared" si="1"/>
        <v>9.262137538604198E-14</v>
      </c>
      <c r="F33" s="69">
        <f t="shared" si="2"/>
        <v>-9.209403533835074E-14</v>
      </c>
    </row>
    <row r="34" spans="3:6" ht="19.5" thickBot="1">
      <c r="C34" s="62">
        <v>28</v>
      </c>
      <c r="D34" s="65">
        <f t="shared" si="0"/>
        <v>4.678016552099771E-17</v>
      </c>
      <c r="E34" s="66">
        <f t="shared" si="1"/>
        <v>1.3893206307906262E-14</v>
      </c>
      <c r="F34" s="69">
        <f t="shared" si="2"/>
        <v>-1.3846426142385265E-14</v>
      </c>
    </row>
    <row r="35" spans="3:6" ht="19.5" thickBot="1">
      <c r="C35" s="62">
        <v>29</v>
      </c>
      <c r="D35" s="65">
        <f t="shared" si="0"/>
        <v>3.885338181944223E-18</v>
      </c>
      <c r="E35" s="66">
        <f t="shared" si="1"/>
        <v>2.0121195342484874E-15</v>
      </c>
      <c r="F35" s="69">
        <f t="shared" si="2"/>
        <v>-2.008234196066543E-15</v>
      </c>
    </row>
    <row r="36" spans="3:6" ht="19.5" thickBot="1">
      <c r="C36" s="62">
        <v>30</v>
      </c>
      <c r="D36" s="65">
        <f t="shared" si="0"/>
        <v>3.021929697067716E-19</v>
      </c>
      <c r="E36" s="66">
        <f t="shared" si="1"/>
        <v>2.8169673479478895E-16</v>
      </c>
      <c r="F36" s="69">
        <f t="shared" si="2"/>
        <v>-2.8139454182508216E-16</v>
      </c>
    </row>
    <row r="37" spans="3:6" ht="19.5" thickBot="1">
      <c r="C37" s="62">
        <v>31</v>
      </c>
      <c r="D37" s="65">
        <f t="shared" si="0"/>
        <v>2.201197490059747E-20</v>
      </c>
      <c r="E37" s="66">
        <f t="shared" si="1"/>
        <v>3.816536406897146E-17</v>
      </c>
      <c r="F37" s="69">
        <f t="shared" si="2"/>
        <v>-3.814335209407086E-17</v>
      </c>
    </row>
    <row r="38" spans="3:6" ht="19.5" thickBot="1">
      <c r="C38" s="62">
        <v>32</v>
      </c>
      <c r="D38" s="65">
        <f t="shared" si="0"/>
        <v>1.5014888793081997E-21</v>
      </c>
      <c r="E38" s="66">
        <f t="shared" si="1"/>
        <v>5.009204034052458E-18</v>
      </c>
      <c r="F38" s="69">
        <f t="shared" si="2"/>
        <v>-5.00770254517315E-18</v>
      </c>
    </row>
    <row r="39" spans="3:6" ht="19.5" thickBot="1">
      <c r="C39" s="62">
        <v>33</v>
      </c>
      <c r="D39" s="65">
        <f t="shared" si="0"/>
        <v>9.589176290140376E-23</v>
      </c>
      <c r="E39" s="66">
        <f t="shared" si="1"/>
        <v>6.375350588794011E-19</v>
      </c>
      <c r="F39" s="69">
        <f t="shared" si="2"/>
        <v>-6.374391671164996E-19</v>
      </c>
    </row>
    <row r="40" spans="3:6" ht="19.5" thickBot="1">
      <c r="C40" s="62">
        <v>34</v>
      </c>
      <c r="D40" s="65">
        <f t="shared" si="0"/>
        <v>5.73167083756029E-24</v>
      </c>
      <c r="E40" s="66">
        <f t="shared" si="1"/>
        <v>7.875433080275053E-20</v>
      </c>
      <c r="F40" s="69">
        <f t="shared" si="2"/>
        <v>-7.874859913191297E-20</v>
      </c>
    </row>
    <row r="41" spans="3:6" ht="19.5" thickBot="1">
      <c r="C41" s="62">
        <v>35</v>
      </c>
      <c r="D41" s="65">
        <f t="shared" si="0"/>
        <v>3.204805199496079E-25</v>
      </c>
      <c r="E41" s="66">
        <f t="shared" si="1"/>
        <v>9.450519696330089E-21</v>
      </c>
      <c r="F41" s="69">
        <f t="shared" si="2"/>
        <v>-9.45019921581014E-21</v>
      </c>
    </row>
    <row r="42" spans="3:6" ht="19.5" thickBot="1">
      <c r="C42" s="62">
        <v>36</v>
      </c>
      <c r="D42" s="65">
        <f t="shared" si="0"/>
        <v>1.6751520606685002E-26</v>
      </c>
      <c r="E42" s="66">
        <f t="shared" si="1"/>
        <v>1.1025606312385086E-21</v>
      </c>
      <c r="F42" s="69">
        <f t="shared" si="2"/>
        <v>-1.102543879717902E-21</v>
      </c>
    </row>
    <row r="43" spans="3:6" ht="19.5" thickBot="1">
      <c r="C43" s="62">
        <v>37</v>
      </c>
      <c r="D43" s="65">
        <f t="shared" si="0"/>
        <v>8.178597680683056E-28</v>
      </c>
      <c r="E43" s="66">
        <f t="shared" si="1"/>
        <v>1.2515553111355915E-22</v>
      </c>
      <c r="F43" s="69">
        <f t="shared" si="2"/>
        <v>-1.2515471325379108E-22</v>
      </c>
    </row>
    <row r="44" spans="3:6" ht="19.5" thickBot="1">
      <c r="C44" s="62">
        <v>38</v>
      </c>
      <c r="D44" s="65">
        <f t="shared" si="0"/>
        <v>3.7259598941425527E-29</v>
      </c>
      <c r="E44" s="66">
        <f t="shared" si="1"/>
        <v>1.383297975465661E-23</v>
      </c>
      <c r="F44" s="69">
        <f t="shared" si="2"/>
        <v>-1.383294249505767E-23</v>
      </c>
    </row>
    <row r="45" spans="3:6" ht="19.5" thickBot="1">
      <c r="C45" s="62">
        <v>39</v>
      </c>
      <c r="D45" s="65">
        <f t="shared" si="0"/>
        <v>1.5820177107746316E-30</v>
      </c>
      <c r="E45" s="66">
        <f t="shared" si="1"/>
        <v>1.489705512039937E-24</v>
      </c>
      <c r="F45" s="69">
        <f t="shared" si="2"/>
        <v>-1.4897039300222263E-24</v>
      </c>
    </row>
    <row r="46" spans="3:6" ht="19.5" thickBot="1">
      <c r="C46" s="62">
        <v>40</v>
      </c>
      <c r="D46" s="65">
        <f t="shared" si="0"/>
        <v>6.25152159902862E-32</v>
      </c>
      <c r="E46" s="66">
        <f t="shared" si="1"/>
        <v>1.5641907876419188E-25</v>
      </c>
      <c r="F46" s="69">
        <f t="shared" si="2"/>
        <v>-1.564190162489759E-25</v>
      </c>
    </row>
    <row r="47" spans="3:6" ht="19.5" thickBot="1">
      <c r="C47" s="62">
        <v>41</v>
      </c>
      <c r="D47" s="65">
        <f t="shared" si="0"/>
        <v>2.2953396901758003E-33</v>
      </c>
      <c r="E47" s="66">
        <f t="shared" si="1"/>
        <v>1.602341782462492E-26</v>
      </c>
      <c r="F47" s="69">
        <f t="shared" si="2"/>
        <v>-1.6023415529285228E-26</v>
      </c>
    </row>
    <row r="48" spans="3:6" ht="19.5" thickBot="1">
      <c r="C48" s="62">
        <v>42</v>
      </c>
      <c r="D48" s="65">
        <f t="shared" si="0"/>
        <v>7.815672780168352E-35</v>
      </c>
      <c r="E48" s="66">
        <f t="shared" si="1"/>
        <v>1.6023417824624508E-27</v>
      </c>
      <c r="F48" s="69">
        <f t="shared" si="2"/>
        <v>-1.602341704305723E-27</v>
      </c>
    </row>
    <row r="49" spans="3:6" ht="19.5" thickBot="1">
      <c r="C49" s="62">
        <v>43</v>
      </c>
      <c r="D49" s="65">
        <f t="shared" si="0"/>
        <v>2.462552563894025E-36</v>
      </c>
      <c r="E49" s="66">
        <f t="shared" si="1"/>
        <v>1.5650780200796196E-28</v>
      </c>
      <c r="F49" s="69">
        <f t="shared" si="2"/>
        <v>-1.5650779954540938E-28</v>
      </c>
    </row>
    <row r="50" spans="3:6" ht="19.5" thickBot="1">
      <c r="C50" s="62">
        <v>44</v>
      </c>
      <c r="D50" s="65">
        <f t="shared" si="0"/>
        <v>7.161382089525665E-38</v>
      </c>
      <c r="E50" s="66">
        <f t="shared" si="1"/>
        <v>1.4939381100760235E-29</v>
      </c>
      <c r="F50" s="69">
        <f t="shared" si="2"/>
        <v>-1.4939381029146414E-29</v>
      </c>
    </row>
    <row r="51" spans="3:6" ht="19.5" thickBot="1">
      <c r="C51" s="62">
        <v>45</v>
      </c>
      <c r="D51" s="65">
        <f t="shared" si="0"/>
        <v>1.9165467001836903E-39</v>
      </c>
      <c r="E51" s="66">
        <f t="shared" si="1"/>
        <v>1.3943422360709434E-30</v>
      </c>
      <c r="F51" s="69">
        <f t="shared" si="2"/>
        <v>-1.3943422341543967E-30</v>
      </c>
    </row>
    <row r="52" spans="3:6" ht="19.5" thickBot="1">
      <c r="C52" s="62">
        <v>46</v>
      </c>
      <c r="D52" s="65">
        <f t="shared" si="0"/>
        <v>4.704006627379242E-41</v>
      </c>
      <c r="E52" s="66">
        <f t="shared" si="1"/>
        <v>1.273095085108244E-31</v>
      </c>
      <c r="F52" s="69">
        <f t="shared" si="2"/>
        <v>-1.2730950846378433E-31</v>
      </c>
    </row>
    <row r="53" spans="3:6" ht="19.5" thickBot="1">
      <c r="C53" s="62">
        <v>47</v>
      </c>
      <c r="D53" s="65">
        <f t="shared" si="0"/>
        <v>1.0546617467013667E-42</v>
      </c>
      <c r="E53" s="66">
        <f t="shared" si="1"/>
        <v>1.1376594377563E-32</v>
      </c>
      <c r="F53" s="69">
        <f t="shared" si="2"/>
        <v>-1.1376594376508338E-32</v>
      </c>
    </row>
    <row r="54" spans="3:6" ht="19.5" thickBot="1">
      <c r="C54" s="62">
        <v>48</v>
      </c>
      <c r="D54" s="65">
        <f t="shared" si="0"/>
        <v>2.149960101922591E-44</v>
      </c>
      <c r="E54" s="66">
        <f t="shared" si="1"/>
        <v>9.954520080367618E-34</v>
      </c>
      <c r="F54" s="69">
        <f t="shared" si="2"/>
        <v>-9.954520080152622E-34</v>
      </c>
    </row>
    <row r="55" spans="3:6" ht="19.5" thickBot="1">
      <c r="C55" s="62">
        <v>49</v>
      </c>
      <c r="D55" s="65">
        <f t="shared" si="0"/>
        <v>3.963060095709938E-46</v>
      </c>
      <c r="E55" s="66">
        <f t="shared" si="1"/>
        <v>8.532445783172298E-35</v>
      </c>
      <c r="F55" s="69">
        <f t="shared" si="2"/>
        <v>-8.532445783132667E-35</v>
      </c>
    </row>
    <row r="56" spans="3:6" ht="19.5" thickBot="1">
      <c r="C56" s="62">
        <v>50</v>
      </c>
      <c r="D56" s="65">
        <f t="shared" si="0"/>
        <v>6.56248661010016E-48</v>
      </c>
      <c r="E56" s="66">
        <f t="shared" si="1"/>
        <v>7.167254457864667E-36</v>
      </c>
      <c r="F56" s="69">
        <f t="shared" si="2"/>
        <v>-7.167254457858104E-36</v>
      </c>
    </row>
    <row r="57" spans="3:6" ht="19.5" thickBot="1">
      <c r="C57" s="62">
        <v>51</v>
      </c>
      <c r="D57" s="65">
        <f t="shared" si="0"/>
        <v>9.685305981594278E-50</v>
      </c>
      <c r="E57" s="66">
        <f t="shared" si="1"/>
        <v>5.9024448476532555E-37</v>
      </c>
      <c r="F57" s="69">
        <f t="shared" si="2"/>
        <v>-5.902444847652287E-37</v>
      </c>
    </row>
    <row r="58" spans="3:6" ht="19.5" thickBot="1">
      <c r="C58" s="62">
        <v>52</v>
      </c>
      <c r="D58" s="65">
        <f t="shared" si="0"/>
        <v>1.2617334095128982E-51</v>
      </c>
      <c r="E58" s="66">
        <f t="shared" si="1"/>
        <v>4.767359300027657E-38</v>
      </c>
      <c r="F58" s="69">
        <f t="shared" si="2"/>
        <v>-4.76735930002753E-38</v>
      </c>
    </row>
    <row r="59" spans="3:6" ht="19.5" thickBot="1">
      <c r="C59" s="62">
        <v>53</v>
      </c>
      <c r="D59" s="65">
        <f t="shared" si="0"/>
        <v>1.4334970771499944E-53</v>
      </c>
      <c r="E59" s="66">
        <f t="shared" si="1"/>
        <v>3.777907369833241E-39</v>
      </c>
      <c r="F59" s="69">
        <f t="shared" si="2"/>
        <v>-3.7779073698332265E-39</v>
      </c>
    </row>
    <row r="60" spans="3:6" ht="19.5" thickBot="1">
      <c r="C60" s="62">
        <v>54</v>
      </c>
      <c r="D60" s="65">
        <f t="shared" si="0"/>
        <v>1.3986729745191057E-55</v>
      </c>
      <c r="E60" s="66">
        <f t="shared" si="1"/>
        <v>2.9383723987592346E-40</v>
      </c>
      <c r="F60" s="69">
        <f t="shared" si="2"/>
        <v>-2.9383723987592334E-40</v>
      </c>
    </row>
    <row r="61" spans="3:6" ht="19.5" thickBot="1">
      <c r="C61" s="62">
        <v>55</v>
      </c>
      <c r="D61" s="65">
        <f t="shared" si="0"/>
        <v>1.1484704776109952E-57</v>
      </c>
      <c r="E61" s="66">
        <f t="shared" si="1"/>
        <v>2.2438480135979303E-41</v>
      </c>
      <c r="F61" s="69">
        <f t="shared" si="2"/>
        <v>-2.2438480135979303E-41</v>
      </c>
    </row>
    <row r="62" spans="3:6" ht="19.5" thickBot="1">
      <c r="C62" s="62">
        <v>56</v>
      </c>
      <c r="D62" s="65">
        <f t="shared" si="0"/>
        <v>7.718215575342645E-60</v>
      </c>
      <c r="E62" s="66">
        <f t="shared" si="1"/>
        <v>1.682886010198432E-42</v>
      </c>
      <c r="F62" s="69">
        <f t="shared" si="2"/>
        <v>-1.682886010198432E-42</v>
      </c>
    </row>
    <row r="63" spans="3:6" ht="19.5" thickBot="1">
      <c r="C63" s="62">
        <v>57</v>
      </c>
      <c r="D63" s="65">
        <f t="shared" si="0"/>
        <v>4.076778647606053E-62</v>
      </c>
      <c r="E63" s="66">
        <f t="shared" si="1"/>
        <v>1.2400212706725557E-43</v>
      </c>
      <c r="F63" s="69">
        <f t="shared" si="2"/>
        <v>-1.2400212706725557E-43</v>
      </c>
    </row>
    <row r="64" spans="3:6" ht="19.5" thickBot="1">
      <c r="C64" s="62">
        <v>58</v>
      </c>
      <c r="D64" s="65">
        <f t="shared" si="0"/>
        <v>1.587177449012341E-64</v>
      </c>
      <c r="E64" s="66">
        <f t="shared" si="1"/>
        <v>8.979464373835681E-45</v>
      </c>
      <c r="F64" s="69">
        <f t="shared" si="2"/>
        <v>-8.979464373835681E-45</v>
      </c>
    </row>
    <row r="65" spans="3:6" ht="19.5" thickBot="1">
      <c r="C65" s="62">
        <v>59</v>
      </c>
      <c r="D65" s="65">
        <f t="shared" si="0"/>
        <v>4.0496599756101194E-67</v>
      </c>
      <c r="E65" s="66">
        <f t="shared" si="1"/>
        <v>6.392161079679588E-46</v>
      </c>
      <c r="F65" s="69">
        <f t="shared" si="2"/>
        <v>-6.392161079679588E-46</v>
      </c>
    </row>
    <row r="66" spans="3:6" ht="19.5" thickBot="1">
      <c r="C66" s="62">
        <v>60</v>
      </c>
      <c r="D66" s="65">
        <f t="shared" si="0"/>
        <v>5.080218607396291E-70</v>
      </c>
      <c r="E66" s="66">
        <f t="shared" si="1"/>
        <v>4.474512755775801E-47</v>
      </c>
      <c r="F66" s="69">
        <f t="shared" si="2"/>
        <v>-4.474512755775801E-47</v>
      </c>
    </row>
    <row r="67" spans="3:5" ht="19.5" thickBot="1">
      <c r="C67" s="63" t="s">
        <v>25</v>
      </c>
      <c r="D67" s="64">
        <f>SUM(D6:D66)</f>
        <v>0.9999999999999998</v>
      </c>
      <c r="E67" s="64">
        <f>SUM(E6:E66)</f>
        <v>1</v>
      </c>
    </row>
    <row r="68" spans="3:4" ht="16.5" thickBot="1">
      <c r="C68" s="53"/>
      <c r="D68" s="54"/>
    </row>
    <row r="69" spans="3:4" ht="16.5" thickBot="1">
      <c r="C69" s="53"/>
      <c r="D69" s="54"/>
    </row>
    <row r="70" spans="3:4" ht="16.5" thickBot="1">
      <c r="C70" s="53"/>
      <c r="D70" s="54"/>
    </row>
    <row r="71" spans="3:4" ht="16.5" thickBot="1">
      <c r="C71" s="53"/>
      <c r="D71" s="54"/>
    </row>
    <row r="72" spans="3:4" ht="15.75">
      <c r="C72" s="53"/>
      <c r="D72" s="54"/>
    </row>
    <row r="73" spans="3:4" ht="15.75">
      <c r="C73" s="55"/>
      <c r="D73" s="55"/>
    </row>
  </sheetData>
  <sheetProtection/>
  <mergeCells count="3">
    <mergeCell ref="E3:E4"/>
    <mergeCell ref="F3:F4"/>
    <mergeCell ref="J5:O15"/>
  </mergeCells>
  <printOptions/>
  <pageMargins left="0.787401575" right="0.787401575" top="0.984251969" bottom="0.984251969" header="0.4921259845" footer="0.4921259845"/>
  <pageSetup horizontalDpi="300" verticalDpi="300" orientation="portrait" paperSize="9" r:id="rId3"/>
  <headerFooter alignWithMargins="0">
    <oddHeader>&amp;L&amp;"Times New Roman,Gras"&amp;14A.A-A.N.&amp;C&amp;"Times New Roman,Gras"&amp;14LES LOIS DE PROBABILITE AVEC EXCEL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L54" sqref="L54:O54"/>
    </sheetView>
  </sheetViews>
  <sheetFormatPr defaultColWidth="11.421875" defaultRowHeight="12.75"/>
  <cols>
    <col min="3" max="3" width="15.8515625" style="0" customWidth="1"/>
    <col min="12" max="12" width="11.421875" style="41" customWidth="1"/>
  </cols>
  <sheetData>
    <row r="1" spans="12:15" ht="18.75" thickBot="1">
      <c r="L1" s="46" t="s">
        <v>18</v>
      </c>
      <c r="M1" s="23">
        <v>2</v>
      </c>
      <c r="N1" s="45">
        <v>5</v>
      </c>
      <c r="O1" s="45">
        <v>7</v>
      </c>
    </row>
    <row r="2" spans="1:15" ht="18">
      <c r="A2" s="17" t="s">
        <v>15</v>
      </c>
      <c r="B2" s="18" t="s">
        <v>16</v>
      </c>
      <c r="C2" s="43" t="s">
        <v>22</v>
      </c>
      <c r="D2" s="19" t="s">
        <v>17</v>
      </c>
      <c r="L2" s="47" t="s">
        <v>15</v>
      </c>
      <c r="M2" s="18" t="s">
        <v>16</v>
      </c>
      <c r="N2" s="18" t="s">
        <v>16</v>
      </c>
      <c r="O2" s="18" t="s">
        <v>16</v>
      </c>
    </row>
    <row r="3" spans="1:15" ht="18.75" thickBot="1">
      <c r="A3" s="22">
        <v>0</v>
      </c>
      <c r="B3" s="20">
        <f>_xlfn.POISSON.DIST($A3,$M$1,FALSE)</f>
        <v>0.1353352832366127</v>
      </c>
      <c r="C3" s="20">
        <f>_xlfn.POISSON.DIST($A3,$M$1,TRUE)</f>
        <v>0.1353352832366127</v>
      </c>
      <c r="D3" s="21">
        <f>A3*B3</f>
        <v>0</v>
      </c>
      <c r="L3" s="48">
        <v>0</v>
      </c>
      <c r="M3" s="20">
        <f>_xlfn.POISSON.DIST($A3,M$1,FALSE)</f>
        <v>0.1353352832366127</v>
      </c>
      <c r="N3" s="20">
        <f aca="true" t="shared" si="0" ref="N3:O18">_xlfn.POISSON.DIST($A3,N$1,FALSE)</f>
        <v>0.006737946999085467</v>
      </c>
      <c r="O3" s="20">
        <f t="shared" si="0"/>
        <v>0.0009118819655545162</v>
      </c>
    </row>
    <row r="4" spans="1:15" ht="21" thickBot="1">
      <c r="A4" s="22">
        <v>1</v>
      </c>
      <c r="B4" s="20">
        <f>_xlfn.POISSON.DIST($A4,$M$1,FALSE)</f>
        <v>0.27067056647322535</v>
      </c>
      <c r="C4" s="20">
        <f>_xlfn.POISSON.DIST($A4,$M$1,TRUE)</f>
        <v>0.4060058497098381</v>
      </c>
      <c r="D4" s="21">
        <f aca="true" t="shared" si="1" ref="D4:D53">A4*B4</f>
        <v>0.27067056647322535</v>
      </c>
      <c r="G4" s="25" t="s">
        <v>12</v>
      </c>
      <c r="H4" s="26"/>
      <c r="I4" s="26"/>
      <c r="J4" s="26"/>
      <c r="K4" s="27"/>
      <c r="L4" s="48">
        <v>1</v>
      </c>
      <c r="M4" s="20">
        <f>_xlfn.POISSON.DIST($A4,M$1,FALSE)</f>
        <v>0.27067056647322535</v>
      </c>
      <c r="N4" s="20">
        <f t="shared" si="0"/>
        <v>0.03368973499542733</v>
      </c>
      <c r="O4" s="20">
        <f t="shared" si="0"/>
        <v>0.006383173758881613</v>
      </c>
    </row>
    <row r="5" spans="1:15" ht="18">
      <c r="A5" s="42">
        <v>2</v>
      </c>
      <c r="B5" s="20">
        <f>_xlfn.POISSON.DIST($A5,$M$1,FALSE)</f>
        <v>0.27067056647322546</v>
      </c>
      <c r="C5" s="20">
        <f>_xlfn.POISSON.DIST($A5,$M$1,TRUE)</f>
        <v>0.6766764161830634</v>
      </c>
      <c r="D5" s="21">
        <f t="shared" si="1"/>
        <v>0.5413411329464509</v>
      </c>
      <c r="G5" s="28" t="s">
        <v>13</v>
      </c>
      <c r="H5" s="29"/>
      <c r="I5" s="29"/>
      <c r="J5" s="29"/>
      <c r="K5" s="30"/>
      <c r="L5" s="49">
        <v>2</v>
      </c>
      <c r="M5" s="20">
        <f>_xlfn.POISSON.DIST($A5,M$1,FALSE)</f>
        <v>0.27067056647322546</v>
      </c>
      <c r="N5" s="20">
        <f t="shared" si="0"/>
        <v>0.08422433748856833</v>
      </c>
      <c r="O5" s="20">
        <f t="shared" si="0"/>
        <v>0.022341108156085653</v>
      </c>
    </row>
    <row r="6" spans="1:15" ht="18">
      <c r="A6" s="22">
        <v>3</v>
      </c>
      <c r="B6" s="20">
        <f>_xlfn.POISSON.DIST($A6,$M$1,FALSE)</f>
        <v>0.18044704431548364</v>
      </c>
      <c r="C6" s="20">
        <f>_xlfn.POISSON.DIST($A6,$M$1,TRUE)</f>
        <v>0.8571234604985469</v>
      </c>
      <c r="D6" s="21">
        <f t="shared" si="1"/>
        <v>0.5413411329464509</v>
      </c>
      <c r="G6" s="31"/>
      <c r="H6" s="32"/>
      <c r="I6" s="32"/>
      <c r="J6" s="32"/>
      <c r="K6" s="33"/>
      <c r="L6" s="48">
        <v>3</v>
      </c>
      <c r="M6" s="20">
        <f>_xlfn.POISSON.DIST($A6,M$1,FALSE)</f>
        <v>0.18044704431548364</v>
      </c>
      <c r="N6" s="20">
        <f t="shared" si="0"/>
        <v>0.14037389581428059</v>
      </c>
      <c r="O6" s="20">
        <f t="shared" si="0"/>
        <v>0.052129252364199866</v>
      </c>
    </row>
    <row r="7" spans="1:15" ht="18">
      <c r="A7" s="22">
        <v>4</v>
      </c>
      <c r="B7" s="20">
        <f>_xlfn.POISSON.DIST($A7,$M$1,FALSE)</f>
        <v>0.09022352215774182</v>
      </c>
      <c r="C7" s="20">
        <f>_xlfn.POISSON.DIST($A7,$M$1,TRUE)</f>
        <v>0.9473469826562888</v>
      </c>
      <c r="D7" s="21">
        <f t="shared" si="1"/>
        <v>0.3608940886309673</v>
      </c>
      <c r="G7" s="31"/>
      <c r="H7" s="32"/>
      <c r="I7" s="32"/>
      <c r="J7" s="32"/>
      <c r="K7" s="33"/>
      <c r="L7" s="48">
        <v>4</v>
      </c>
      <c r="M7" s="20">
        <f>_xlfn.POISSON.DIST($A7,M$1,FALSE)</f>
        <v>0.09022352215774182</v>
      </c>
      <c r="N7" s="20">
        <f t="shared" si="0"/>
        <v>0.17546736976785074</v>
      </c>
      <c r="O7" s="20">
        <f t="shared" si="0"/>
        <v>0.09122619163734978</v>
      </c>
    </row>
    <row r="8" spans="1:15" ht="18">
      <c r="A8" s="22">
        <v>5</v>
      </c>
      <c r="B8" s="20">
        <f>_xlfn.POISSON.DIST($A8,$M$1,FALSE)</f>
        <v>0.036089408863096716</v>
      </c>
      <c r="C8" s="20">
        <f>_xlfn.POISSON.DIST($A8,$M$1,TRUE)</f>
        <v>0.9834363915193856</v>
      </c>
      <c r="D8" s="21">
        <f t="shared" si="1"/>
        <v>0.18044704431548358</v>
      </c>
      <c r="G8" s="31"/>
      <c r="H8" s="32"/>
      <c r="I8" s="32"/>
      <c r="J8" s="32"/>
      <c r="K8" s="33"/>
      <c r="L8" s="48">
        <v>5</v>
      </c>
      <c r="M8" s="20">
        <f>_xlfn.POISSON.DIST($A8,M$1,FALSE)</f>
        <v>0.036089408863096716</v>
      </c>
      <c r="N8" s="20">
        <f t="shared" si="0"/>
        <v>0.1754673697678507</v>
      </c>
      <c r="O8" s="20">
        <f t="shared" si="0"/>
        <v>0.12771666829228964</v>
      </c>
    </row>
    <row r="9" spans="1:15" ht="18.75" thickBot="1">
      <c r="A9" s="22">
        <v>6</v>
      </c>
      <c r="B9" s="20">
        <f>_xlfn.POISSON.DIST($A9,$M$1,FALSE)</f>
        <v>0.012029802954365572</v>
      </c>
      <c r="C9" s="20">
        <f>_xlfn.POISSON.DIST($A9,$M$1,TRUE)</f>
        <v>0.9954661944737511</v>
      </c>
      <c r="D9" s="21">
        <f t="shared" si="1"/>
        <v>0.07217881772619343</v>
      </c>
      <c r="G9" s="34"/>
      <c r="H9" s="35"/>
      <c r="I9" s="35"/>
      <c r="J9" s="35"/>
      <c r="K9" s="36"/>
      <c r="L9" s="48">
        <v>6</v>
      </c>
      <c r="M9" s="20">
        <f>_xlfn.POISSON.DIST($A9,M$1,FALSE)</f>
        <v>0.012029802954365572</v>
      </c>
      <c r="N9" s="20">
        <f t="shared" si="0"/>
        <v>0.1462228081398756</v>
      </c>
      <c r="O9" s="20">
        <f t="shared" si="0"/>
        <v>0.1490027796743379</v>
      </c>
    </row>
    <row r="10" spans="1:15" ht="18">
      <c r="A10" s="22">
        <v>7</v>
      </c>
      <c r="B10" s="20">
        <f>_xlfn.POISSON.DIST($A10,$M$1,FALSE)</f>
        <v>0.003437086558390163</v>
      </c>
      <c r="C10" s="20">
        <f>_xlfn.POISSON.DIST($A10,$M$1,TRUE)</f>
        <v>0.9989032810321413</v>
      </c>
      <c r="D10" s="21">
        <f t="shared" si="1"/>
        <v>0.02405960590873114</v>
      </c>
      <c r="L10" s="48">
        <v>7</v>
      </c>
      <c r="M10" s="20">
        <f>_xlfn.POISSON.DIST($A10,M$1,FALSE)</f>
        <v>0.003437086558390163</v>
      </c>
      <c r="N10" s="20">
        <f t="shared" si="0"/>
        <v>0.104444862957054</v>
      </c>
      <c r="O10" s="20">
        <f t="shared" si="0"/>
        <v>0.1490027796743379</v>
      </c>
    </row>
    <row r="11" spans="1:15" ht="18">
      <c r="A11" s="22">
        <v>8</v>
      </c>
      <c r="B11" s="20">
        <f>_xlfn.POISSON.DIST($A11,$M$1,FALSE)</f>
        <v>0.0008592716395975415</v>
      </c>
      <c r="C11" s="20">
        <f>_xlfn.POISSON.DIST($A11,$M$1,TRUE)</f>
        <v>0.9997625526717389</v>
      </c>
      <c r="D11" s="21">
        <f t="shared" si="1"/>
        <v>0.006874173116780332</v>
      </c>
      <c r="G11" s="37" t="s">
        <v>14</v>
      </c>
      <c r="H11" s="37"/>
      <c r="I11" s="37"/>
      <c r="J11" s="37"/>
      <c r="K11" s="37"/>
      <c r="L11" s="48">
        <v>8</v>
      </c>
      <c r="M11" s="20">
        <f>_xlfn.POISSON.DIST($A11,M$1,FALSE)</f>
        <v>0.0008592716395975415</v>
      </c>
      <c r="N11" s="20">
        <f t="shared" si="0"/>
        <v>0.0652780393481587</v>
      </c>
      <c r="O11" s="20">
        <f t="shared" si="0"/>
        <v>0.13037743221504566</v>
      </c>
    </row>
    <row r="12" spans="1:15" ht="18">
      <c r="A12" s="22">
        <v>9</v>
      </c>
      <c r="B12" s="20">
        <f>_xlfn.POISSON.DIST($A12,$M$1,FALSE)</f>
        <v>0.00019094925324389769</v>
      </c>
      <c r="C12" s="20">
        <f>_xlfn.POISSON.DIST($A12,$M$1,TRUE)</f>
        <v>0.9999535019249828</v>
      </c>
      <c r="D12" s="21">
        <f t="shared" si="1"/>
        <v>0.0017185432791950793</v>
      </c>
      <c r="G12" s="37"/>
      <c r="H12" s="37"/>
      <c r="I12" s="37"/>
      <c r="J12" s="37"/>
      <c r="K12" s="37"/>
      <c r="L12" s="48">
        <v>9</v>
      </c>
      <c r="M12" s="20">
        <f>_xlfn.POISSON.DIST($A12,M$1,FALSE)</f>
        <v>0.00019094925324389769</v>
      </c>
      <c r="N12" s="20">
        <f t="shared" si="0"/>
        <v>0.03626557741564375</v>
      </c>
      <c r="O12" s="20">
        <f t="shared" si="0"/>
        <v>0.10140466950059109</v>
      </c>
    </row>
    <row r="13" spans="1:15" ht="18">
      <c r="A13" s="22">
        <v>10</v>
      </c>
      <c r="B13" s="20">
        <f>_xlfn.POISSON.DIST($A13,$M$1,FALSE)</f>
        <v>3.81898506487796E-05</v>
      </c>
      <c r="C13" s="20">
        <f>_xlfn.POISSON.DIST($A13,$M$1,TRUE)</f>
        <v>0.9999916917756315</v>
      </c>
      <c r="D13" s="21">
        <f t="shared" si="1"/>
        <v>0.000381898506487796</v>
      </c>
      <c r="G13" s="37"/>
      <c r="H13" s="37"/>
      <c r="I13" s="37"/>
      <c r="J13" s="37"/>
      <c r="K13" s="37"/>
      <c r="L13" s="48">
        <v>10</v>
      </c>
      <c r="M13" s="20">
        <f>_xlfn.POISSON.DIST($A13,M$1,FALSE)</f>
        <v>3.81898506487796E-05</v>
      </c>
      <c r="N13" s="20">
        <f t="shared" si="0"/>
        <v>0.018132788707821874</v>
      </c>
      <c r="O13" s="20">
        <f t="shared" si="0"/>
        <v>0.07098326865041375</v>
      </c>
    </row>
    <row r="14" spans="1:15" ht="18">
      <c r="A14" s="22">
        <v>11</v>
      </c>
      <c r="B14" s="20">
        <f>_xlfn.POISSON.DIST($A14,$M$1,FALSE)</f>
        <v>6.9436092088690095E-06</v>
      </c>
      <c r="C14" s="20">
        <f>_xlfn.POISSON.DIST($A14,$M$1,TRUE)</f>
        <v>0.9999986353848405</v>
      </c>
      <c r="D14" s="21">
        <f t="shared" si="1"/>
        <v>7.637970129755911E-05</v>
      </c>
      <c r="L14" s="48">
        <v>11</v>
      </c>
      <c r="M14" s="20">
        <f>_xlfn.POISSON.DIST($A14,M$1,FALSE)</f>
        <v>6.9436092088690095E-06</v>
      </c>
      <c r="N14" s="20">
        <f t="shared" si="0"/>
        <v>0.008242176685373574</v>
      </c>
      <c r="O14" s="20">
        <f t="shared" si="0"/>
        <v>0.04517117095935421</v>
      </c>
    </row>
    <row r="15" spans="1:15" ht="18">
      <c r="A15" s="22">
        <v>12</v>
      </c>
      <c r="B15" s="20">
        <f>_xlfn.POISSON.DIST($A15,$M$1,FALSE)</f>
        <v>1.1572682014781686E-06</v>
      </c>
      <c r="C15" s="20">
        <f>_xlfn.POISSON.DIST($A15,$M$1,TRUE)</f>
        <v>0.9999997926530418</v>
      </c>
      <c r="D15" s="21">
        <f t="shared" si="1"/>
        <v>1.3887218417738022E-05</v>
      </c>
      <c r="G15" s="44" t="s">
        <v>21</v>
      </c>
      <c r="H15" s="44"/>
      <c r="I15" s="44"/>
      <c r="J15" s="44"/>
      <c r="K15" s="44"/>
      <c r="L15" s="48">
        <v>12</v>
      </c>
      <c r="M15" s="20">
        <f>_xlfn.POISSON.DIST($A15,M$1,FALSE)</f>
        <v>1.1572682014781686E-06</v>
      </c>
      <c r="N15" s="20">
        <f t="shared" si="0"/>
        <v>0.0034342402855723282</v>
      </c>
      <c r="O15" s="20">
        <f t="shared" si="0"/>
        <v>0.026349849726289985</v>
      </c>
    </row>
    <row r="16" spans="1:15" ht="18">
      <c r="A16" s="22">
        <v>13</v>
      </c>
      <c r="B16" s="20">
        <f>_xlfn.POISSON.DIST($A16,$M$1,FALSE)</f>
        <v>1.7804126176587265E-07</v>
      </c>
      <c r="C16" s="20">
        <f>_xlfn.POISSON.DIST($A16,$M$1,TRUE)</f>
        <v>0.9999999706943037</v>
      </c>
      <c r="D16" s="21">
        <f t="shared" si="1"/>
        <v>2.3145364029563444E-06</v>
      </c>
      <c r="G16" s="44"/>
      <c r="H16" s="44"/>
      <c r="I16" s="44"/>
      <c r="J16" s="44"/>
      <c r="K16" s="44"/>
      <c r="L16" s="48">
        <v>13</v>
      </c>
      <c r="M16" s="20">
        <f>_xlfn.POISSON.DIST($A16,M$1,FALSE)</f>
        <v>1.7804126176587265E-07</v>
      </c>
      <c r="N16" s="20">
        <f t="shared" si="0"/>
        <v>0.0013208616482970471</v>
      </c>
      <c r="O16" s="20">
        <f t="shared" si="0"/>
        <v>0.014188380621848417</v>
      </c>
    </row>
    <row r="17" spans="1:15" ht="18">
      <c r="A17" s="22">
        <v>14</v>
      </c>
      <c r="B17" s="20">
        <f>_xlfn.POISSON.DIST($A17,$M$1,FALSE)</f>
        <v>2.5434465966553194E-08</v>
      </c>
      <c r="C17" s="20">
        <f>_xlfn.POISSON.DIST($A17,$M$1,TRUE)</f>
        <v>0.9999999961287696</v>
      </c>
      <c r="D17" s="21">
        <f t="shared" si="1"/>
        <v>3.560825235317447E-07</v>
      </c>
      <c r="G17" s="44"/>
      <c r="H17" s="44"/>
      <c r="I17" s="44"/>
      <c r="J17" s="44"/>
      <c r="K17" s="44"/>
      <c r="L17" s="48">
        <v>14</v>
      </c>
      <c r="M17" s="20">
        <f>_xlfn.POISSON.DIST($A17,M$1,FALSE)</f>
        <v>2.5434465966553194E-08</v>
      </c>
      <c r="N17" s="20">
        <f t="shared" si="0"/>
        <v>0.00047173630296323246</v>
      </c>
      <c r="O17" s="20">
        <f t="shared" si="0"/>
        <v>0.007094190310924222</v>
      </c>
    </row>
    <row r="18" spans="1:15" ht="18">
      <c r="A18" s="22">
        <v>15</v>
      </c>
      <c r="B18" s="20">
        <f>_xlfn.POISSON.DIST($A18,$M$1,FALSE)</f>
        <v>3.391262128873753E-09</v>
      </c>
      <c r="C18" s="20">
        <f>_xlfn.POISSON.DIST($A18,$M$1,TRUE)</f>
        <v>0.9999999995200317</v>
      </c>
      <c r="D18" s="21">
        <f t="shared" si="1"/>
        <v>5.0868931933106296E-08</v>
      </c>
      <c r="G18" s="44"/>
      <c r="H18" s="44"/>
      <c r="I18" s="44"/>
      <c r="J18" s="44"/>
      <c r="K18" s="44"/>
      <c r="L18" s="48">
        <v>15</v>
      </c>
      <c r="M18" s="20">
        <f>_xlfn.POISSON.DIST($A18,M$1,FALSE)</f>
        <v>3.391262128873753E-09</v>
      </c>
      <c r="N18" s="20">
        <f t="shared" si="0"/>
        <v>0.00015724543432107704</v>
      </c>
      <c r="O18" s="20">
        <f t="shared" si="0"/>
        <v>0.0033106221450979714</v>
      </c>
    </row>
    <row r="19" spans="1:15" ht="18">
      <c r="A19" s="22">
        <v>16</v>
      </c>
      <c r="B19" s="20">
        <f>_xlfn.POISSON.DIST($A19,$M$1,FALSE)</f>
        <v>4.2390776610922124E-10</v>
      </c>
      <c r="C19" s="20">
        <f>_xlfn.POISSON.DIST($A19,$M$1,TRUE)</f>
        <v>0.9999999999439395</v>
      </c>
      <c r="D19" s="21">
        <f t="shared" si="1"/>
        <v>6.78252425774754E-09</v>
      </c>
      <c r="G19" s="44"/>
      <c r="H19" s="44"/>
      <c r="I19" s="44"/>
      <c r="J19" s="44"/>
      <c r="K19" s="44"/>
      <c r="L19" s="48">
        <v>16</v>
      </c>
      <c r="M19" s="20">
        <f>_xlfn.POISSON.DIST($A19,M$1,FALSE)</f>
        <v>4.2390776610922124E-10</v>
      </c>
      <c r="N19" s="20">
        <f aca="true" t="shared" si="2" ref="N19:O53">_xlfn.POISSON.DIST($A19,N$1,FALSE)</f>
        <v>4.913919822533661E-05</v>
      </c>
      <c r="O19" s="20">
        <f t="shared" si="2"/>
        <v>0.0014483971884803614</v>
      </c>
    </row>
    <row r="20" spans="1:15" ht="18">
      <c r="A20" s="22">
        <v>17</v>
      </c>
      <c r="B20" s="20">
        <f>_xlfn.POISSON.DIST($A20,$M$1,FALSE)</f>
        <v>4.9871501895202335E-11</v>
      </c>
      <c r="C20" s="20">
        <f>_xlfn.POISSON.DIST($A20,$M$1,TRUE)</f>
        <v>0.999999999993811</v>
      </c>
      <c r="D20" s="21">
        <f t="shared" si="1"/>
        <v>8.478155322184397E-10</v>
      </c>
      <c r="G20" s="44"/>
      <c r="H20" s="44"/>
      <c r="I20" s="44"/>
      <c r="J20" s="44"/>
      <c r="K20" s="44"/>
      <c r="L20" s="48">
        <v>17</v>
      </c>
      <c r="M20" s="20">
        <f>_xlfn.POISSON.DIST($A20,M$1,FALSE)</f>
        <v>4.9871501895202335E-11</v>
      </c>
      <c r="N20" s="20">
        <f t="shared" si="2"/>
        <v>1.4452705360393124E-05</v>
      </c>
      <c r="O20" s="20">
        <f t="shared" si="2"/>
        <v>0.0005963988423154431</v>
      </c>
    </row>
    <row r="21" spans="1:15" ht="18">
      <c r="A21" s="22">
        <v>18</v>
      </c>
      <c r="B21" s="20">
        <f>_xlfn.POISSON.DIST($A21,$M$1,FALSE)</f>
        <v>5.541277988355806E-12</v>
      </c>
      <c r="C21" s="20">
        <f>_xlfn.POISSON.DIST($A21,$M$1,TRUE)</f>
        <v>0.9999999999993523</v>
      </c>
      <c r="D21" s="21">
        <f t="shared" si="1"/>
        <v>9.97430037904045E-11</v>
      </c>
      <c r="L21" s="48">
        <v>18</v>
      </c>
      <c r="M21" s="20">
        <f>_xlfn.POISSON.DIST($A21,M$1,FALSE)</f>
        <v>5.541277988355806E-12</v>
      </c>
      <c r="N21" s="20">
        <f t="shared" si="2"/>
        <v>4.014640377886983E-06</v>
      </c>
      <c r="O21" s="20">
        <f t="shared" si="2"/>
        <v>0.00023193288312267158</v>
      </c>
    </row>
    <row r="22" spans="1:15" ht="18">
      <c r="A22" s="22">
        <v>19</v>
      </c>
      <c r="B22" s="20">
        <f>_xlfn.POISSON.DIST($A22,$M$1,FALSE)</f>
        <v>5.832924198269263E-13</v>
      </c>
      <c r="C22" s="20">
        <f>_xlfn.POISSON.DIST($A22,$M$1,TRUE)</f>
        <v>0.9999999999999356</v>
      </c>
      <c r="D22" s="21">
        <f t="shared" si="1"/>
        <v>1.1082555976711598E-11</v>
      </c>
      <c r="G22" s="24" t="s">
        <v>19</v>
      </c>
      <c r="H22" s="24"/>
      <c r="I22" s="24"/>
      <c r="J22" s="24"/>
      <c r="K22" s="24"/>
      <c r="L22" s="48">
        <v>19</v>
      </c>
      <c r="M22" s="20">
        <f>_xlfn.POISSON.DIST($A22,M$1,FALSE)</f>
        <v>5.832924198269263E-13</v>
      </c>
      <c r="N22" s="20">
        <f t="shared" si="2"/>
        <v>1.0564843099702586E-06</v>
      </c>
      <c r="O22" s="20">
        <f t="shared" si="2"/>
        <v>8.544895693993185E-05</v>
      </c>
    </row>
    <row r="23" spans="1:15" ht="18">
      <c r="A23" s="22">
        <v>20</v>
      </c>
      <c r="B23" s="20">
        <f>_xlfn.POISSON.DIST($A23,$M$1,FALSE)</f>
        <v>5.832924198269229E-14</v>
      </c>
      <c r="C23" s="20">
        <f>_xlfn.POISSON.DIST($A23,$M$1,TRUE)</f>
        <v>0.9999999999999939</v>
      </c>
      <c r="D23" s="21">
        <f t="shared" si="1"/>
        <v>1.1665848396538459E-12</v>
      </c>
      <c r="L23" s="48">
        <v>20</v>
      </c>
      <c r="M23" s="20">
        <f>_xlfn.POISSON.DIST($A23,M$1,FALSE)</f>
        <v>5.832924198269229E-14</v>
      </c>
      <c r="N23" s="20">
        <f t="shared" si="2"/>
        <v>2.6412107749256427E-07</v>
      </c>
      <c r="O23" s="20">
        <f t="shared" si="2"/>
        <v>2.990713492897616E-05</v>
      </c>
    </row>
    <row r="24" spans="1:15" ht="18">
      <c r="A24" s="22">
        <v>21</v>
      </c>
      <c r="B24" s="20">
        <f>_xlfn.POISSON.DIST($A24,$M$1,FALSE)</f>
        <v>5.555165903113584E-15</v>
      </c>
      <c r="C24" s="20">
        <f>_xlfn.POISSON.DIST($A24,$M$1,TRUE)</f>
        <v>0.9999999999999994</v>
      </c>
      <c r="D24" s="21">
        <f t="shared" si="1"/>
        <v>1.1665848396538526E-13</v>
      </c>
      <c r="L24" s="48">
        <v>21</v>
      </c>
      <c r="M24" s="20">
        <f>_xlfn.POISSON.DIST($A24,M$1,FALSE)</f>
        <v>5.555165903113584E-15</v>
      </c>
      <c r="N24" s="20">
        <f t="shared" si="2"/>
        <v>6.288597083156269E-08</v>
      </c>
      <c r="O24" s="20">
        <f t="shared" si="2"/>
        <v>9.969044976325377E-06</v>
      </c>
    </row>
    <row r="25" spans="1:15" ht="18">
      <c r="A25" s="22">
        <v>22</v>
      </c>
      <c r="B25" s="20">
        <f>_xlfn.POISSON.DIST($A25,$M$1,FALSE)</f>
        <v>5.050150821012369E-16</v>
      </c>
      <c r="C25" s="20">
        <f>_xlfn.POISSON.DIST($A25,$M$1,TRUE)</f>
        <v>1</v>
      </c>
      <c r="D25" s="21">
        <f t="shared" si="1"/>
        <v>1.1110331806227211E-14</v>
      </c>
      <c r="L25" s="48">
        <v>22</v>
      </c>
      <c r="M25" s="20">
        <f>_xlfn.POISSON.DIST($A25,M$1,FALSE)</f>
        <v>5.050150821012369E-16</v>
      </c>
      <c r="N25" s="20">
        <f t="shared" si="2"/>
        <v>1.4292266098082472E-08</v>
      </c>
      <c r="O25" s="20">
        <f t="shared" si="2"/>
        <v>3.1719688561035243E-06</v>
      </c>
    </row>
    <row r="26" spans="1:15" ht="18">
      <c r="A26" s="22">
        <v>23</v>
      </c>
      <c r="B26" s="20">
        <f>_xlfn.POISSON.DIST($A26,$M$1,FALSE)</f>
        <v>4.391435496532494E-17</v>
      </c>
      <c r="C26" s="20">
        <f>_xlfn.POISSON.DIST($A26,$M$1,TRUE)</f>
        <v>1</v>
      </c>
      <c r="D26" s="21">
        <f t="shared" si="1"/>
        <v>1.0100301642024736E-15</v>
      </c>
      <c r="L26" s="48">
        <v>23</v>
      </c>
      <c r="M26" s="20">
        <f>_xlfn.POISSON.DIST($A26,M$1,FALSE)</f>
        <v>4.391435496532494E-17</v>
      </c>
      <c r="N26" s="20">
        <f t="shared" si="2"/>
        <v>3.1070143691483715E-09</v>
      </c>
      <c r="O26" s="20">
        <f t="shared" si="2"/>
        <v>9.653818257706377E-07</v>
      </c>
    </row>
    <row r="27" spans="1:15" ht="18">
      <c r="A27" s="22">
        <v>24</v>
      </c>
      <c r="B27" s="20">
        <f>_xlfn.POISSON.DIST($A27,$M$1,FALSE)</f>
        <v>3.659529580443733E-18</v>
      </c>
      <c r="C27" s="20">
        <f>_xlfn.POISSON.DIST($A27,$M$1,TRUE)</f>
        <v>1</v>
      </c>
      <c r="D27" s="21">
        <f t="shared" si="1"/>
        <v>8.78287099306496E-17</v>
      </c>
      <c r="L27" s="48">
        <v>24</v>
      </c>
      <c r="M27" s="20">
        <f>_xlfn.POISSON.DIST($A27,M$1,FALSE)</f>
        <v>3.659529580443733E-18</v>
      </c>
      <c r="N27" s="20">
        <f t="shared" si="2"/>
        <v>6.472946602392449E-10</v>
      </c>
      <c r="O27" s="20">
        <f t="shared" si="2"/>
        <v>2.815696991831033E-07</v>
      </c>
    </row>
    <row r="28" spans="1:15" ht="18">
      <c r="A28" s="22">
        <v>25</v>
      </c>
      <c r="B28" s="20">
        <f>_xlfn.POISSON.DIST($A28,$M$1,FALSE)</f>
        <v>2.927623664354958E-19</v>
      </c>
      <c r="C28" s="20">
        <f>_xlfn.POISSON.DIST($A28,$M$1,TRUE)</f>
        <v>1</v>
      </c>
      <c r="D28" s="21">
        <f t="shared" si="1"/>
        <v>7.319059160887396E-18</v>
      </c>
      <c r="L28" s="48">
        <v>25</v>
      </c>
      <c r="M28" s="20">
        <f>_xlfn.POISSON.DIST($A28,M$1,FALSE)</f>
        <v>2.927623664354958E-19</v>
      </c>
      <c r="N28" s="20">
        <f t="shared" si="2"/>
        <v>1.2945893204784874E-10</v>
      </c>
      <c r="O28" s="20">
        <f t="shared" si="2"/>
        <v>7.883951577126872E-08</v>
      </c>
    </row>
    <row r="29" spans="1:15" ht="18">
      <c r="A29" s="22">
        <v>26</v>
      </c>
      <c r="B29" s="20">
        <f>_xlfn.POISSON.DIST($A29,$M$1,FALSE)</f>
        <v>2.2520182033499883E-20</v>
      </c>
      <c r="C29" s="20">
        <f>_xlfn.POISSON.DIST($A29,$M$1,TRUE)</f>
        <v>1</v>
      </c>
      <c r="D29" s="21">
        <f t="shared" si="1"/>
        <v>5.855247328709969E-19</v>
      </c>
      <c r="L29" s="48">
        <v>26</v>
      </c>
      <c r="M29" s="20">
        <f>_xlfn.POISSON.DIST($A29,M$1,FALSE)</f>
        <v>2.2520182033499883E-20</v>
      </c>
      <c r="N29" s="20">
        <f t="shared" si="2"/>
        <v>2.4895948470740127E-11</v>
      </c>
      <c r="O29" s="20">
        <f t="shared" si="2"/>
        <v>2.122602347688008E-08</v>
      </c>
    </row>
    <row r="30" spans="1:15" ht="18">
      <c r="A30" s="22">
        <v>27</v>
      </c>
      <c r="B30" s="20">
        <f>_xlfn.POISSON.DIST($A30,$M$1,FALSE)</f>
        <v>1.6681616321111046E-21</v>
      </c>
      <c r="C30" s="20">
        <f>_xlfn.POISSON.DIST($A30,$M$1,TRUE)</f>
        <v>1</v>
      </c>
      <c r="D30" s="21">
        <f t="shared" si="1"/>
        <v>4.5040364066999825E-20</v>
      </c>
      <c r="L30" s="48">
        <v>27</v>
      </c>
      <c r="M30" s="20">
        <f>_xlfn.POISSON.DIST($A30,M$1,FALSE)</f>
        <v>1.6681616321111046E-21</v>
      </c>
      <c r="N30" s="20">
        <f t="shared" si="2"/>
        <v>4.6103608279148155E-12</v>
      </c>
      <c r="O30" s="20">
        <f t="shared" si="2"/>
        <v>5.503043123635545E-09</v>
      </c>
    </row>
    <row r="31" spans="1:15" ht="18">
      <c r="A31" s="22">
        <v>28</v>
      </c>
      <c r="B31" s="20">
        <f>_xlfn.POISSON.DIST($A31,$M$1,FALSE)</f>
        <v>1.1915440229365106E-22</v>
      </c>
      <c r="C31" s="20">
        <f>_xlfn.POISSON.DIST($A31,$M$1,TRUE)</f>
        <v>1</v>
      </c>
      <c r="D31" s="21">
        <f t="shared" si="1"/>
        <v>3.3363232642222295E-21</v>
      </c>
      <c r="L31" s="48">
        <v>28</v>
      </c>
      <c r="M31" s="20">
        <f>_xlfn.POISSON.DIST($A31,M$1,FALSE)</f>
        <v>1.1915440229365106E-22</v>
      </c>
      <c r="N31" s="20">
        <f t="shared" si="2"/>
        <v>8.232787192705056E-13</v>
      </c>
      <c r="O31" s="20">
        <f t="shared" si="2"/>
        <v>1.3757607809088994E-09</v>
      </c>
    </row>
    <row r="32" spans="1:15" ht="18">
      <c r="A32" s="22">
        <v>29</v>
      </c>
      <c r="B32" s="20">
        <f>_xlfn.POISSON.DIST($A32,$M$1,FALSE)</f>
        <v>8.21754498576894E-24</v>
      </c>
      <c r="C32" s="20">
        <f>_xlfn.POISSON.DIST($A32,$M$1,TRUE)</f>
        <v>1</v>
      </c>
      <c r="D32" s="21">
        <f t="shared" si="1"/>
        <v>2.3830880458729924E-22</v>
      </c>
      <c r="L32" s="48">
        <v>29</v>
      </c>
      <c r="M32" s="20">
        <f>_xlfn.POISSON.DIST($A32,M$1,FALSE)</f>
        <v>8.21754498576894E-24</v>
      </c>
      <c r="N32" s="20">
        <f t="shared" si="2"/>
        <v>1.419446067707773E-13</v>
      </c>
      <c r="O32" s="20">
        <f t="shared" si="2"/>
        <v>3.3208018849525003E-10</v>
      </c>
    </row>
    <row r="33" spans="1:15" ht="18">
      <c r="A33" s="22">
        <v>30</v>
      </c>
      <c r="B33" s="20">
        <f>_xlfn.POISSON.DIST($A33,$M$1,FALSE)</f>
        <v>5.478363323846002E-25</v>
      </c>
      <c r="C33" s="20">
        <f>_xlfn.POISSON.DIST($A33,$M$1,TRUE)</f>
        <v>1</v>
      </c>
      <c r="D33" s="21">
        <f t="shared" si="1"/>
        <v>1.6435089971538006E-23</v>
      </c>
      <c r="L33" s="48">
        <v>30</v>
      </c>
      <c r="M33" s="20">
        <f>_xlfn.POISSON.DIST($A33,M$1,FALSE)</f>
        <v>5.478363323846002E-25</v>
      </c>
      <c r="N33" s="20">
        <f t="shared" si="2"/>
        <v>2.3657434461796165E-14</v>
      </c>
      <c r="O33" s="20">
        <f t="shared" si="2"/>
        <v>7.748537731555866E-11</v>
      </c>
    </row>
    <row r="34" spans="1:15" ht="18">
      <c r="A34" s="22">
        <v>31</v>
      </c>
      <c r="B34" s="20">
        <f>_xlfn.POISSON.DIST($A34,$M$1,FALSE)</f>
        <v>3.5344279508683854E-26</v>
      </c>
      <c r="C34" s="20">
        <f>_xlfn.POISSON.DIST($A34,$M$1,TRUE)</f>
        <v>1</v>
      </c>
      <c r="D34" s="21">
        <f t="shared" si="1"/>
        <v>1.0956726647691994E-24</v>
      </c>
      <c r="L34" s="48">
        <v>31</v>
      </c>
      <c r="M34" s="20">
        <f>_xlfn.POISSON.DIST($A34,M$1,FALSE)</f>
        <v>3.5344279508683854E-26</v>
      </c>
      <c r="N34" s="20">
        <f t="shared" si="2"/>
        <v>3.815715235773562E-15</v>
      </c>
      <c r="O34" s="20">
        <f t="shared" si="2"/>
        <v>1.749669810351317E-11</v>
      </c>
    </row>
    <row r="35" spans="1:15" ht="18">
      <c r="A35" s="22">
        <v>32</v>
      </c>
      <c r="B35" s="20">
        <f>_xlfn.POISSON.DIST($A35,$M$1,FALSE)</f>
        <v>2.2090174692927477E-27</v>
      </c>
      <c r="C35" s="20">
        <f>_xlfn.POISSON.DIST($A35,$M$1,TRUE)</f>
        <v>1</v>
      </c>
      <c r="D35" s="21">
        <f t="shared" si="1"/>
        <v>7.068855901736793E-26</v>
      </c>
      <c r="L35" s="48">
        <v>32</v>
      </c>
      <c r="M35" s="20">
        <f>_xlfn.POISSON.DIST($A35,M$1,FALSE)</f>
        <v>2.2090174692927477E-27</v>
      </c>
      <c r="N35" s="20">
        <f t="shared" si="2"/>
        <v>5.962055055896194E-16</v>
      </c>
      <c r="O35" s="20">
        <f t="shared" si="2"/>
        <v>3.827402710143532E-12</v>
      </c>
    </row>
    <row r="36" spans="1:15" ht="18">
      <c r="A36" s="22">
        <v>33</v>
      </c>
      <c r="B36" s="20">
        <f>_xlfn.POISSON.DIST($A36,$M$1,FALSE)</f>
        <v>1.3387984662380206E-28</v>
      </c>
      <c r="C36" s="20">
        <f>_xlfn.POISSON.DIST($A36,$M$1,TRUE)</f>
        <v>1</v>
      </c>
      <c r="D36" s="21">
        <f t="shared" si="1"/>
        <v>4.418034938585468E-27</v>
      </c>
      <c r="L36" s="48">
        <v>33</v>
      </c>
      <c r="M36" s="20">
        <f>_xlfn.POISSON.DIST($A36,M$1,FALSE)</f>
        <v>1.3387984662380206E-28</v>
      </c>
      <c r="N36" s="20">
        <f t="shared" si="2"/>
        <v>9.03341675135795E-17</v>
      </c>
      <c r="O36" s="20">
        <f t="shared" si="2"/>
        <v>8.118733021516532E-13</v>
      </c>
    </row>
    <row r="37" spans="1:15" ht="18">
      <c r="A37" s="22">
        <v>34</v>
      </c>
      <c r="B37" s="20">
        <f>_xlfn.POISSON.DIST($A37,$M$1,FALSE)</f>
        <v>7.875285095517683E-30</v>
      </c>
      <c r="C37" s="20">
        <f>_xlfn.POISSON.DIST($A37,$M$1,TRUE)</f>
        <v>1</v>
      </c>
      <c r="D37" s="21">
        <f t="shared" si="1"/>
        <v>2.6775969324760125E-28</v>
      </c>
      <c r="L37" s="48">
        <v>34</v>
      </c>
      <c r="M37" s="20">
        <f>_xlfn.POISSON.DIST($A37,M$1,FALSE)</f>
        <v>7.875285095517683E-30</v>
      </c>
      <c r="N37" s="20">
        <f t="shared" si="2"/>
        <v>1.3284436399055676E-17</v>
      </c>
      <c r="O37" s="20">
        <f t="shared" si="2"/>
        <v>1.6715038573710567E-13</v>
      </c>
    </row>
    <row r="38" spans="1:15" ht="18">
      <c r="A38" s="22">
        <v>35</v>
      </c>
      <c r="B38" s="20">
        <f>_xlfn.POISSON.DIST($A38,$M$1,FALSE)</f>
        <v>4.500162911724393E-31</v>
      </c>
      <c r="C38" s="20">
        <f>_xlfn.POISSON.DIST($A38,$M$1,TRUE)</f>
        <v>1</v>
      </c>
      <c r="D38" s="21">
        <f t="shared" si="1"/>
        <v>1.5750570191035374E-29</v>
      </c>
      <c r="L38" s="48">
        <v>35</v>
      </c>
      <c r="M38" s="20">
        <f>_xlfn.POISSON.DIST($A38,M$1,FALSE)</f>
        <v>4.500162911724393E-31</v>
      </c>
      <c r="N38" s="20">
        <f t="shared" si="2"/>
        <v>1.897776628436528E-18</v>
      </c>
      <c r="O38" s="20">
        <f t="shared" si="2"/>
        <v>3.343007714742116E-14</v>
      </c>
    </row>
    <row r="39" spans="1:15" ht="18">
      <c r="A39" s="22">
        <v>36</v>
      </c>
      <c r="B39" s="20">
        <f>_xlfn.POISSON.DIST($A39,$M$1,FALSE)</f>
        <v>2.500090506513596E-32</v>
      </c>
      <c r="C39" s="20">
        <f>_xlfn.POISSON.DIST($A39,$M$1,TRUE)</f>
        <v>1</v>
      </c>
      <c r="D39" s="21">
        <f t="shared" si="1"/>
        <v>9.000325823448947E-31</v>
      </c>
      <c r="L39" s="48">
        <v>36</v>
      </c>
      <c r="M39" s="20">
        <f>_xlfn.POISSON.DIST($A39,M$1,FALSE)</f>
        <v>2.500090506513596E-32</v>
      </c>
      <c r="N39" s="20">
        <f t="shared" si="2"/>
        <v>2.6358008728285044E-19</v>
      </c>
      <c r="O39" s="20">
        <f t="shared" si="2"/>
        <v>6.5002927786652024E-15</v>
      </c>
    </row>
    <row r="40" spans="1:15" ht="18">
      <c r="A40" s="22">
        <v>37</v>
      </c>
      <c r="B40" s="20">
        <f>_xlfn.POISSON.DIST($A40,$M$1,FALSE)</f>
        <v>1.3514002737911355E-33</v>
      </c>
      <c r="C40" s="20">
        <f>_xlfn.POISSON.DIST($A40,$M$1,TRUE)</f>
        <v>1</v>
      </c>
      <c r="D40" s="21">
        <f t="shared" si="1"/>
        <v>5.000181013027201E-32</v>
      </c>
      <c r="L40" s="48">
        <v>37</v>
      </c>
      <c r="M40" s="20">
        <f>_xlfn.POISSON.DIST($A40,M$1,FALSE)</f>
        <v>1.3514002737911355E-33</v>
      </c>
      <c r="N40" s="20">
        <f t="shared" si="2"/>
        <v>3.56189307138983E-20</v>
      </c>
      <c r="O40" s="20">
        <f t="shared" si="2"/>
        <v>1.229785120288018E-15</v>
      </c>
    </row>
    <row r="41" spans="1:15" ht="18">
      <c r="A41" s="22">
        <v>38</v>
      </c>
      <c r="B41" s="20">
        <f>_xlfn.POISSON.DIST($A41,$M$1,FALSE)</f>
        <v>7.112633019953417E-35</v>
      </c>
      <c r="C41" s="20">
        <f>_xlfn.POISSON.DIST($A41,$M$1,TRUE)</f>
        <v>1</v>
      </c>
      <c r="D41" s="21">
        <f t="shared" si="1"/>
        <v>2.7028005475822987E-33</v>
      </c>
      <c r="L41" s="48">
        <v>38</v>
      </c>
      <c r="M41" s="20">
        <f>_xlfn.POISSON.DIST($A41,M$1,FALSE)</f>
        <v>7.112633019953417E-35</v>
      </c>
      <c r="N41" s="20">
        <f t="shared" si="2"/>
        <v>4.686701409723546E-21</v>
      </c>
      <c r="O41" s="20">
        <f t="shared" si="2"/>
        <v>2.2653936426358054E-16</v>
      </c>
    </row>
    <row r="42" spans="1:15" ht="18">
      <c r="A42" s="22">
        <v>39</v>
      </c>
      <c r="B42" s="20">
        <f>_xlfn.POISSON.DIST($A42,$M$1,FALSE)</f>
        <v>3.647504112796578E-36</v>
      </c>
      <c r="C42" s="20">
        <f>_xlfn.POISSON.DIST($A42,$M$1,TRUE)</f>
        <v>1</v>
      </c>
      <c r="D42" s="21">
        <f t="shared" si="1"/>
        <v>1.4225266039906655E-34</v>
      </c>
      <c r="L42" s="48">
        <v>39</v>
      </c>
      <c r="M42" s="20">
        <f>_xlfn.POISSON.DIST($A42,M$1,FALSE)</f>
        <v>3.647504112796578E-36</v>
      </c>
      <c r="N42" s="20">
        <f t="shared" si="2"/>
        <v>6.008591550927596E-22</v>
      </c>
      <c r="O42" s="20">
        <f t="shared" si="2"/>
        <v>4.0660911534488874E-17</v>
      </c>
    </row>
    <row r="43" spans="1:15" ht="18">
      <c r="A43" s="22">
        <v>40</v>
      </c>
      <c r="B43" s="20">
        <f>_xlfn.POISSON.DIST($A43,$M$1,FALSE)</f>
        <v>1.8237520563983067E-37</v>
      </c>
      <c r="C43" s="20">
        <f>_xlfn.POISSON.DIST($A43,$M$1,TRUE)</f>
        <v>1</v>
      </c>
      <c r="D43" s="21">
        <f t="shared" si="1"/>
        <v>7.295008225593227E-36</v>
      </c>
      <c r="L43" s="48">
        <v>40</v>
      </c>
      <c r="M43" s="20">
        <f>_xlfn.POISSON.DIST($A43,M$1,FALSE)</f>
        <v>1.8237520563983067E-37</v>
      </c>
      <c r="N43" s="20">
        <f t="shared" si="2"/>
        <v>7.510739438659521E-23</v>
      </c>
      <c r="O43" s="20">
        <f t="shared" si="2"/>
        <v>7.115659518535521E-18</v>
      </c>
    </row>
    <row r="44" spans="1:15" ht="18">
      <c r="A44" s="22">
        <v>41</v>
      </c>
      <c r="B44" s="20">
        <f>_xlfn.POISSON.DIST($A44,$M$1,FALSE)</f>
        <v>8.896351494625703E-39</v>
      </c>
      <c r="C44" s="20">
        <f>_xlfn.POISSON.DIST($A44,$M$1,TRUE)</f>
        <v>1</v>
      </c>
      <c r="D44" s="21">
        <f t="shared" si="1"/>
        <v>3.6475041127965386E-37</v>
      </c>
      <c r="L44" s="48">
        <v>41</v>
      </c>
      <c r="M44" s="20">
        <f>_xlfn.POISSON.DIST($A44,M$1,FALSE)</f>
        <v>8.896351494625703E-39</v>
      </c>
      <c r="N44" s="20">
        <f t="shared" si="2"/>
        <v>9.159438339828633E-24</v>
      </c>
      <c r="O44" s="20">
        <f t="shared" si="2"/>
        <v>1.2148686982865535E-18</v>
      </c>
    </row>
    <row r="45" spans="1:15" ht="18">
      <c r="A45" s="22">
        <v>42</v>
      </c>
      <c r="B45" s="20">
        <f>_xlfn.POISSON.DIST($A45,$M$1,FALSE)</f>
        <v>4.236357854583731E-40</v>
      </c>
      <c r="C45" s="20">
        <f>_xlfn.POISSON.DIST($A45,$M$1,TRUE)</f>
        <v>1</v>
      </c>
      <c r="D45" s="21">
        <f t="shared" si="1"/>
        <v>1.779270298925167E-38</v>
      </c>
      <c r="L45" s="48">
        <v>42</v>
      </c>
      <c r="M45" s="20">
        <f>_xlfn.POISSON.DIST($A45,M$1,FALSE)</f>
        <v>4.236357854583731E-40</v>
      </c>
      <c r="N45" s="20">
        <f t="shared" si="2"/>
        <v>1.090409326170077E-24</v>
      </c>
      <c r="O45" s="20">
        <f t="shared" si="2"/>
        <v>2.0247811638109384E-19</v>
      </c>
    </row>
    <row r="46" spans="1:15" ht="18">
      <c r="A46" s="22">
        <v>43</v>
      </c>
      <c r="B46" s="20">
        <f>_xlfn.POISSON.DIST($A46,$M$1,FALSE)</f>
        <v>1.9703990021319702E-41</v>
      </c>
      <c r="C46" s="20">
        <f>_xlfn.POISSON.DIST($A46,$M$1,TRUE)</f>
        <v>1</v>
      </c>
      <c r="D46" s="21">
        <f t="shared" si="1"/>
        <v>8.472715709167472E-40</v>
      </c>
      <c r="L46" s="48">
        <v>43</v>
      </c>
      <c r="M46" s="20">
        <f>_xlfn.POISSON.DIST($A46,M$1,FALSE)</f>
        <v>1.9703990021319702E-41</v>
      </c>
      <c r="N46" s="20">
        <f t="shared" si="2"/>
        <v>1.2679178211280085E-25</v>
      </c>
      <c r="O46" s="20">
        <f t="shared" si="2"/>
        <v>3.296155382948044E-20</v>
      </c>
    </row>
    <row r="47" spans="1:15" ht="18">
      <c r="A47" s="22">
        <v>44</v>
      </c>
      <c r="B47" s="20">
        <f>_xlfn.POISSON.DIST($A47,$M$1,FALSE)</f>
        <v>8.956359100599541E-43</v>
      </c>
      <c r="C47" s="20">
        <f>_xlfn.POISSON.DIST($A47,$M$1,TRUE)</f>
        <v>1</v>
      </c>
      <c r="D47" s="21">
        <f t="shared" si="1"/>
        <v>3.940798004263798E-41</v>
      </c>
      <c r="L47" s="48">
        <v>44</v>
      </c>
      <c r="M47" s="20">
        <f>_xlfn.POISSON.DIST($A47,M$1,FALSE)</f>
        <v>8.956359100599541E-43</v>
      </c>
      <c r="N47" s="20">
        <f t="shared" si="2"/>
        <v>1.4408157058272622E-26</v>
      </c>
      <c r="O47" s="20">
        <f t="shared" si="2"/>
        <v>5.243883563781012E-21</v>
      </c>
    </row>
    <row r="48" spans="1:15" ht="18">
      <c r="A48" s="22">
        <v>45</v>
      </c>
      <c r="B48" s="20">
        <f>_xlfn.POISSON.DIST($A48,$M$1,FALSE)</f>
        <v>3.980604044711063E-44</v>
      </c>
      <c r="C48" s="20">
        <f>_xlfn.POISSON.DIST($A48,$M$1,TRUE)</f>
        <v>1</v>
      </c>
      <c r="D48" s="21">
        <f t="shared" si="1"/>
        <v>1.7912718201199783E-42</v>
      </c>
      <c r="L48" s="48">
        <v>45</v>
      </c>
      <c r="M48" s="20">
        <f>_xlfn.POISSON.DIST($A48,M$1,FALSE)</f>
        <v>3.980604044711063E-44</v>
      </c>
      <c r="N48" s="20">
        <f t="shared" si="2"/>
        <v>1.6009063398080765E-27</v>
      </c>
      <c r="O48" s="20">
        <f t="shared" si="2"/>
        <v>8.157152210325991E-22</v>
      </c>
    </row>
    <row r="49" spans="1:15" ht="18">
      <c r="A49" s="22">
        <v>46</v>
      </c>
      <c r="B49" s="20">
        <f>_xlfn.POISSON.DIST($A49,$M$1,FALSE)</f>
        <v>1.7306974107439498E-45</v>
      </c>
      <c r="C49" s="20">
        <f>_xlfn.POISSON.DIST($A49,$M$1,TRUE)</f>
        <v>1</v>
      </c>
      <c r="D49" s="21">
        <f t="shared" si="1"/>
        <v>7.961208089422168E-44</v>
      </c>
      <c r="L49" s="48">
        <v>46</v>
      </c>
      <c r="M49" s="20">
        <f>_xlfn.POISSON.DIST($A49,M$1,FALSE)</f>
        <v>1.7306974107439498E-45</v>
      </c>
      <c r="N49" s="20">
        <f t="shared" si="2"/>
        <v>1.7401155867479202E-28</v>
      </c>
      <c r="O49" s="20">
        <f t="shared" si="2"/>
        <v>1.2413057711365618E-22</v>
      </c>
    </row>
    <row r="50" spans="1:15" ht="18">
      <c r="A50" s="22">
        <v>47</v>
      </c>
      <c r="B50" s="20">
        <f>_xlfn.POISSON.DIST($A50,$M$1,FALSE)</f>
        <v>7.364669832952837E-47</v>
      </c>
      <c r="C50" s="20">
        <f>_xlfn.POISSON.DIST($A50,$M$1,TRUE)</f>
        <v>1</v>
      </c>
      <c r="D50" s="21">
        <f t="shared" si="1"/>
        <v>3.4613948214878335E-45</v>
      </c>
      <c r="L50" s="48">
        <v>47</v>
      </c>
      <c r="M50" s="20">
        <f>_xlfn.POISSON.DIST($A50,M$1,FALSE)</f>
        <v>7.364669832952837E-47</v>
      </c>
      <c r="N50" s="20">
        <f t="shared" si="2"/>
        <v>1.8511867944126477E-29</v>
      </c>
      <c r="O50" s="20">
        <f t="shared" si="2"/>
        <v>1.848753276160841E-23</v>
      </c>
    </row>
    <row r="51" spans="1:15" ht="18">
      <c r="A51" s="22">
        <v>48</v>
      </c>
      <c r="B51" s="20">
        <f>_xlfn.POISSON.DIST($A51,$M$1,FALSE)</f>
        <v>3.068612430396964E-48</v>
      </c>
      <c r="C51" s="20">
        <f>_xlfn.POISSON.DIST($A51,$M$1,TRUE)</f>
        <v>1</v>
      </c>
      <c r="D51" s="21">
        <f t="shared" si="1"/>
        <v>1.4729339665905426E-46</v>
      </c>
      <c r="L51" s="48">
        <v>48</v>
      </c>
      <c r="M51" s="20">
        <f>_xlfn.POISSON.DIST($A51,M$1,FALSE)</f>
        <v>3.068612430396964E-48</v>
      </c>
      <c r="N51" s="20">
        <f t="shared" si="2"/>
        <v>1.9283195775131986E-30</v>
      </c>
      <c r="O51" s="20">
        <f t="shared" si="2"/>
        <v>2.696098527734553E-24</v>
      </c>
    </row>
    <row r="52" spans="1:15" ht="18">
      <c r="A52" s="22">
        <v>49</v>
      </c>
      <c r="B52" s="20">
        <f>_xlfn.POISSON.DIST($A52,$M$1,FALSE)</f>
        <v>1.2524948695498043E-49</v>
      </c>
      <c r="C52" s="20">
        <f>_xlfn.POISSON.DIST($A52,$M$1,TRUE)</f>
        <v>1</v>
      </c>
      <c r="D52" s="21">
        <f t="shared" si="1"/>
        <v>6.137224860794042E-48</v>
      </c>
      <c r="L52" s="48">
        <v>49</v>
      </c>
      <c r="M52" s="20">
        <f>_xlfn.POISSON.DIST($A52,M$1,FALSE)</f>
        <v>1.2524948695498043E-49</v>
      </c>
      <c r="N52" s="20">
        <f t="shared" si="2"/>
        <v>1.9676730382787564E-31</v>
      </c>
      <c r="O52" s="20">
        <f t="shared" si="2"/>
        <v>3.851569325335038E-25</v>
      </c>
    </row>
    <row r="53" spans="1:15" ht="18">
      <c r="A53" s="22">
        <v>50</v>
      </c>
      <c r="B53" s="20">
        <f>_xlfn.POISSON.DIST($A53,$M$1,FALSE)</f>
        <v>5.0099794781992336E-51</v>
      </c>
      <c r="C53" s="20">
        <f>_xlfn.POISSON.DIST($A53,$M$1,TRUE)</f>
        <v>1</v>
      </c>
      <c r="D53" s="21">
        <f t="shared" si="1"/>
        <v>2.5049897390996167E-49</v>
      </c>
      <c r="L53" s="48">
        <v>50</v>
      </c>
      <c r="M53" s="20">
        <f>_xlfn.POISSON.DIST($A53,M$1,FALSE)</f>
        <v>5.0099794781992336E-51</v>
      </c>
      <c r="N53" s="20">
        <f t="shared" si="2"/>
        <v>1.9676730382787648E-32</v>
      </c>
      <c r="O53" s="20">
        <f t="shared" si="2"/>
        <v>5.392197055469109E-26</v>
      </c>
    </row>
    <row r="54" spans="1:15" ht="18">
      <c r="A54" s="38" t="s">
        <v>20</v>
      </c>
      <c r="B54" s="39">
        <f>SUM(B3:B53)</f>
        <v>1.0000000000000002</v>
      </c>
      <c r="C54" s="39"/>
      <c r="D54" s="40">
        <f>SUM(D3:D53)</f>
        <v>2.0000000000000004</v>
      </c>
      <c r="L54" s="51" t="s">
        <v>23</v>
      </c>
      <c r="M54" s="50">
        <f>SUM(M3:M53)</f>
        <v>1.0000000000000002</v>
      </c>
      <c r="N54" s="50">
        <f>SUM(N3:N53)</f>
        <v>0.9999999999999999</v>
      </c>
      <c r="O54" s="50">
        <f>SUM(O3:O53)</f>
        <v>1.0000000000000002</v>
      </c>
    </row>
    <row r="55" spans="1:3" ht="18">
      <c r="A55" s="22"/>
      <c r="B55" s="20"/>
      <c r="C55" s="20"/>
    </row>
    <row r="56" spans="1:3" ht="18">
      <c r="A56" s="22"/>
      <c r="B56" s="20"/>
      <c r="C56" s="20"/>
    </row>
    <row r="57" spans="1:3" ht="18">
      <c r="A57" s="22"/>
      <c r="B57" s="20"/>
      <c r="C57" s="20"/>
    </row>
    <row r="58" spans="1:3" ht="18">
      <c r="A58" s="22"/>
      <c r="B58" s="20"/>
      <c r="C58" s="20"/>
    </row>
    <row r="59" spans="1:3" ht="18">
      <c r="A59" s="22"/>
      <c r="B59" s="20"/>
      <c r="C59" s="20"/>
    </row>
    <row r="60" spans="1:3" ht="18">
      <c r="A60" s="22"/>
      <c r="B60" s="20"/>
      <c r="C60" s="20"/>
    </row>
    <row r="61" spans="1:3" ht="18">
      <c r="A61" s="22"/>
      <c r="B61" s="20"/>
      <c r="C61" s="20"/>
    </row>
    <row r="62" spans="1:3" ht="18">
      <c r="A62" s="22"/>
      <c r="B62" s="20"/>
      <c r="C62" s="20"/>
    </row>
    <row r="63" spans="1:3" ht="18">
      <c r="A63" s="22"/>
      <c r="B63" s="20"/>
      <c r="C63" s="20"/>
    </row>
    <row r="64" spans="1:3" ht="18">
      <c r="A64" s="22"/>
      <c r="B64" s="20"/>
      <c r="C64" s="20"/>
    </row>
    <row r="65" spans="1:3" ht="18">
      <c r="A65" s="22"/>
      <c r="B65" s="20"/>
      <c r="C65" s="20"/>
    </row>
    <row r="66" spans="1:3" ht="18">
      <c r="A66" s="22"/>
      <c r="B66" s="20"/>
      <c r="C66" s="20"/>
    </row>
    <row r="67" spans="1:3" ht="18">
      <c r="A67" s="22"/>
      <c r="B67" s="20"/>
      <c r="C67" s="20"/>
    </row>
    <row r="68" spans="1:3" ht="18">
      <c r="A68" s="22"/>
      <c r="B68" s="20"/>
      <c r="C68" s="20"/>
    </row>
    <row r="69" spans="1:3" ht="18">
      <c r="A69" s="22"/>
      <c r="B69" s="20"/>
      <c r="C69" s="20"/>
    </row>
    <row r="70" spans="1:3" ht="18">
      <c r="A70" s="22"/>
      <c r="B70" s="20"/>
      <c r="C70" s="20"/>
    </row>
    <row r="71" spans="1:3" ht="18">
      <c r="A71" s="22"/>
      <c r="B71" s="20"/>
      <c r="C71" s="20"/>
    </row>
    <row r="72" spans="1:3" ht="18">
      <c r="A72" s="22"/>
      <c r="B72" s="20"/>
      <c r="C72" s="20"/>
    </row>
    <row r="73" spans="1:3" ht="18">
      <c r="A73" s="22"/>
      <c r="B73" s="20"/>
      <c r="C73" s="20"/>
    </row>
    <row r="74" spans="1:3" ht="18">
      <c r="A74" s="22"/>
      <c r="B74" s="20"/>
      <c r="C74" s="20"/>
    </row>
    <row r="75" spans="1:3" ht="18">
      <c r="A75" s="22"/>
      <c r="B75" s="20"/>
      <c r="C75" s="20"/>
    </row>
    <row r="76" spans="1:3" ht="18">
      <c r="A76" s="22"/>
      <c r="B76" s="20"/>
      <c r="C76" s="20"/>
    </row>
    <row r="77" spans="1:3" ht="18">
      <c r="A77" s="22"/>
      <c r="B77" s="20"/>
      <c r="C77" s="20"/>
    </row>
    <row r="78" spans="1:3" ht="18">
      <c r="A78" s="22"/>
      <c r="B78" s="20"/>
      <c r="C78" s="20"/>
    </row>
    <row r="79" spans="1:3" ht="18">
      <c r="A79" s="22"/>
      <c r="B79" s="20"/>
      <c r="C79" s="20"/>
    </row>
  </sheetData>
  <sheetProtection/>
  <mergeCells count="5">
    <mergeCell ref="G22:K22"/>
    <mergeCell ref="G4:K4"/>
    <mergeCell ref="G5:K9"/>
    <mergeCell ref="G11:K13"/>
    <mergeCell ref="G15:K20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kahané</dc:creator>
  <cp:keywords/>
  <dc:description/>
  <cp:lastModifiedBy>user1</cp:lastModifiedBy>
  <dcterms:created xsi:type="dcterms:W3CDTF">2011-10-22T10:06:47Z</dcterms:created>
  <dcterms:modified xsi:type="dcterms:W3CDTF">2011-10-28T09:06:22Z</dcterms:modified>
  <cp:category/>
  <cp:version/>
  <cp:contentType/>
  <cp:contentStatus/>
</cp:coreProperties>
</file>